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447A71EE-3A6B-41A8-8284-BD141513ADFE}" xr6:coauthVersionLast="36" xr6:coauthVersionMax="36" xr10:uidLastSave="{00000000-0000-0000-0000-000000000000}"/>
  <bookViews>
    <workbookView xWindow="0" yWindow="0" windowWidth="28800" windowHeight="10605" xr2:uid="{0C7C2BF2-20B3-4703-B002-C5DFB95433D5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E69" i="1" s="1"/>
  <c r="C69" i="1"/>
  <c r="E68" i="1"/>
  <c r="H68" i="1" s="1"/>
  <c r="E67" i="1"/>
  <c r="H67" i="1" s="1"/>
  <c r="E66" i="1"/>
  <c r="H66" i="1" s="1"/>
  <c r="G65" i="1"/>
  <c r="F65" i="1"/>
  <c r="D65" i="1"/>
  <c r="E65" i="1" s="1"/>
  <c r="C65" i="1"/>
  <c r="E64" i="1"/>
  <c r="H64" i="1" s="1"/>
  <c r="E63" i="1"/>
  <c r="H63" i="1" s="1"/>
  <c r="E62" i="1"/>
  <c r="H62" i="1" s="1"/>
  <c r="E61" i="1"/>
  <c r="H61" i="1" s="1"/>
  <c r="E60" i="1"/>
  <c r="H60" i="1" s="1"/>
  <c r="H59" i="1"/>
  <c r="E59" i="1"/>
  <c r="E58" i="1"/>
  <c r="H58" i="1" s="1"/>
  <c r="G57" i="1"/>
  <c r="F57" i="1"/>
  <c r="D57" i="1"/>
  <c r="C57" i="1"/>
  <c r="E56" i="1"/>
  <c r="H56" i="1" s="1"/>
  <c r="E55" i="1"/>
  <c r="H55" i="1" s="1"/>
  <c r="E54" i="1"/>
  <c r="H54" i="1" s="1"/>
  <c r="G53" i="1"/>
  <c r="F53" i="1"/>
  <c r="E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D43" i="1"/>
  <c r="C43" i="1"/>
  <c r="E42" i="1"/>
  <c r="H42" i="1" s="1"/>
  <c r="H41" i="1"/>
  <c r="E41" i="1"/>
  <c r="E40" i="1"/>
  <c r="H40" i="1" s="1"/>
  <c r="E39" i="1"/>
  <c r="H39" i="1" s="1"/>
  <c r="E38" i="1"/>
  <c r="H38" i="1" s="1"/>
  <c r="H37" i="1"/>
  <c r="E37" i="1"/>
  <c r="E36" i="1"/>
  <c r="H36" i="1" s="1"/>
  <c r="E35" i="1"/>
  <c r="H35" i="1" s="1"/>
  <c r="E34" i="1"/>
  <c r="H34" i="1" s="1"/>
  <c r="G33" i="1"/>
  <c r="F33" i="1"/>
  <c r="E33" i="1"/>
  <c r="D33" i="1"/>
  <c r="C33" i="1"/>
  <c r="E32" i="1"/>
  <c r="H32" i="1" s="1"/>
  <c r="H31" i="1"/>
  <c r="E31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D23" i="1"/>
  <c r="C23" i="1"/>
  <c r="E22" i="1"/>
  <c r="H22" i="1" s="1"/>
  <c r="H21" i="1"/>
  <c r="E21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D13" i="1"/>
  <c r="C13" i="1"/>
  <c r="E12" i="1"/>
  <c r="H12" i="1" s="1"/>
  <c r="H11" i="1"/>
  <c r="E11" i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D5" i="1"/>
  <c r="D77" i="1" s="1"/>
  <c r="E77" i="1" s="1"/>
  <c r="C5" i="1"/>
  <c r="C77" i="1" s="1"/>
  <c r="H65" i="1" l="1"/>
  <c r="F77" i="1"/>
  <c r="G77" i="1"/>
  <c r="H57" i="1"/>
  <c r="E57" i="1"/>
  <c r="H13" i="1"/>
  <c r="H23" i="1"/>
  <c r="H33" i="1"/>
  <c r="H43" i="1"/>
  <c r="H53" i="1"/>
  <c r="H5" i="1"/>
  <c r="H77" i="1" s="1"/>
  <c r="H69" i="1"/>
  <c r="E5" i="1"/>
</calcChain>
</file>

<file path=xl/sharedStrings.xml><?xml version="1.0" encoding="utf-8"?>
<sst xmlns="http://schemas.openxmlformats.org/spreadsheetml/2006/main" count="85" uniqueCount="85">
  <si>
    <t>INSTITUTO DE SALUD PUBLICA DEL ESTADO DE GUANAJUATOe
Estado Analítico del Ejercicio del Presupuesto de Egresos
Clasificación por Objeto del Gasto (Capítulo y Concepto)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</si>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</sst>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1" fillId="0" borderId="13" xfId="0" applyNumberFormat="1" applyFont="1" applyFill="1" applyBorder="1" applyProtection="1">
      <protection locked="0"/>
    </xf>
    <xf numFmtId="3" fontId="12" fillId="3" borderId="13" xfId="3" applyNumberFormat="1" applyFont="1" applyFill="1" applyBorder="1" applyAlignment="1" applyProtection="1">
      <alignment vertical="center"/>
      <protection locked="0"/>
    </xf>
    <xf numFmtId="3" fontId="12" fillId="3" borderId="13" xfId="3" applyNumberFormat="1" applyFont="1" applyFill="1" applyBorder="1" applyAlignment="1">
      <alignment vertical="center"/>
    </xf>
    <xf numFmtId="0" fontId="13" fillId="0" borderId="1" xfId="2" applyFont="1" applyBorder="1" applyAlignment="1">
      <alignment horizontal="justify" vertical="center" wrapText="1"/>
    </xf>
    <xf numFmtId="0" fontId="13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0" fillId="0" borderId="0" xfId="2" applyFont="1"/>
    <xf numFmtId="3" fontId="4" fillId="0" borderId="0" xfId="2" applyNumberFormat="1" applyFont="1" applyAlignment="1">
      <alignment vertical="center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2 2" xfId="3" xr:uid="{DC1E8F3B-DE04-4051-A17D-62EF295162B8}"/>
    <cellStyle name="Normal" xfId="0" builtinId="0"/>
    <cellStyle name="Normal 2 3 3" xfId="2" xr:uid="{A9D5F32A-43A0-4379-867A-668203C42282}"/>
    <cellStyle name="Normal 3 2 3" xfId="1" xr:uid="{CA442DE1-CD95-4152-B372-8F06597A2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1F61-6B58-4E78-957A-C3EE8E297288}">
  <sheetPr>
    <tabColor theme="4" tint="-0.249977111117893"/>
    <pageSetUpPr fitToPage="1"/>
  </sheetPr>
  <dimension ref="A1:H78"/>
  <sheetViews>
    <sheetView showGridLines="0" tabSelected="1" zoomScale="90" zoomScaleNormal="90" workbookViewId="0">
      <selection sqref="A1:H1"/>
    </sheetView>
  </sheetViews>
  <sheetFormatPr baseColWidth="10" defaultColWidth="25.5" defaultRowHeight="12" x14ac:dyDescent="0.2"/>
  <cols>
    <col min="1" max="1" width="6" style="1" customWidth="1"/>
    <col min="2" max="2" width="71.1640625" style="1" bestFit="1" customWidth="1"/>
    <col min="3" max="8" width="23.33203125" style="1" customWidth="1"/>
    <col min="9" max="16384" width="25.5" style="1"/>
  </cols>
  <sheetData>
    <row r="1" spans="1:8" ht="60" customHeight="1" x14ac:dyDescent="0.2">
      <c r="A1" s="17" t="s">
        <v>0</v>
      </c>
      <c r="B1" s="18"/>
      <c r="C1" s="18"/>
      <c r="D1" s="18"/>
      <c r="E1" s="18"/>
      <c r="F1" s="18"/>
      <c r="G1" s="18"/>
      <c r="H1" s="19"/>
    </row>
    <row r="2" spans="1:8" ht="12" customHeight="1" x14ac:dyDescent="0.2">
      <c r="A2" s="20" t="s">
        <v>1</v>
      </c>
      <c r="B2" s="21"/>
      <c r="C2" s="17" t="s">
        <v>2</v>
      </c>
      <c r="D2" s="18"/>
      <c r="E2" s="18"/>
      <c r="F2" s="18"/>
      <c r="G2" s="19"/>
      <c r="H2" s="26" t="s">
        <v>3</v>
      </c>
    </row>
    <row r="3" spans="1:8" ht="33" customHeight="1" x14ac:dyDescent="0.2">
      <c r="A3" s="22"/>
      <c r="B3" s="23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7"/>
    </row>
    <row r="4" spans="1:8" x14ac:dyDescent="0.2">
      <c r="A4" s="24"/>
      <c r="B4" s="25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ht="12.95" customHeight="1" x14ac:dyDescent="0.2">
      <c r="A5" s="15" t="s">
        <v>11</v>
      </c>
      <c r="B5" s="16"/>
      <c r="C5" s="4">
        <f t="shared" ref="C5:H5" si="0">SUM(C6:C12)</f>
        <v>9119613862.4799995</v>
      </c>
      <c r="D5" s="4">
        <f t="shared" si="0"/>
        <v>80466340.99000001</v>
      </c>
      <c r="E5" s="4">
        <f t="shared" si="0"/>
        <v>9200080203.4700012</v>
      </c>
      <c r="F5" s="4">
        <f t="shared" si="0"/>
        <v>1991649327.8900001</v>
      </c>
      <c r="G5" s="4">
        <f t="shared" si="0"/>
        <v>1991649327.8900001</v>
      </c>
      <c r="H5" s="4">
        <f t="shared" si="0"/>
        <v>7208430875.5799999</v>
      </c>
    </row>
    <row r="6" spans="1:8" ht="12.95" customHeight="1" x14ac:dyDescent="0.2">
      <c r="A6" s="5">
        <v>1100</v>
      </c>
      <c r="B6" s="6" t="s">
        <v>12</v>
      </c>
      <c r="C6" s="7">
        <v>2156725950</v>
      </c>
      <c r="D6" s="7">
        <v>3059461.56</v>
      </c>
      <c r="E6" s="7">
        <f t="shared" ref="E6:E12" si="1">C6+D6</f>
        <v>2159785411.5599999</v>
      </c>
      <c r="F6" s="7">
        <v>528813337.26999998</v>
      </c>
      <c r="G6" s="7">
        <v>528813337.26999998</v>
      </c>
      <c r="H6" s="7">
        <f t="shared" ref="H6:H12" si="2">E6-F6</f>
        <v>1630972074.29</v>
      </c>
    </row>
    <row r="7" spans="1:8" ht="12.95" customHeight="1" x14ac:dyDescent="0.2">
      <c r="A7" s="5">
        <v>1200</v>
      </c>
      <c r="B7" s="6" t="s">
        <v>13</v>
      </c>
      <c r="C7" s="7">
        <v>2036701414.52</v>
      </c>
      <c r="D7" s="7">
        <v>0</v>
      </c>
      <c r="E7" s="7">
        <f t="shared" si="1"/>
        <v>2036701414.52</v>
      </c>
      <c r="F7" s="7">
        <v>559807363.85000002</v>
      </c>
      <c r="G7" s="7">
        <v>559807363.85000002</v>
      </c>
      <c r="H7" s="7">
        <f t="shared" si="2"/>
        <v>1476894050.6700001</v>
      </c>
    </row>
    <row r="8" spans="1:8" ht="12.95" customHeight="1" x14ac:dyDescent="0.2">
      <c r="A8" s="5">
        <v>1300</v>
      </c>
      <c r="B8" s="6" t="s">
        <v>14</v>
      </c>
      <c r="C8" s="7">
        <v>1869201329.96</v>
      </c>
      <c r="D8" s="7">
        <v>11657966.26</v>
      </c>
      <c r="E8" s="7">
        <f t="shared" si="1"/>
        <v>1880859296.22</v>
      </c>
      <c r="F8" s="7">
        <v>328871016.74000001</v>
      </c>
      <c r="G8" s="7">
        <v>328871016.74000001</v>
      </c>
      <c r="H8" s="7">
        <f t="shared" si="2"/>
        <v>1551988279.48</v>
      </c>
    </row>
    <row r="9" spans="1:8" ht="12.95" customHeight="1" x14ac:dyDescent="0.2">
      <c r="A9" s="5">
        <v>1400</v>
      </c>
      <c r="B9" s="6" t="s">
        <v>15</v>
      </c>
      <c r="C9" s="7">
        <v>548345900</v>
      </c>
      <c r="D9" s="7">
        <v>3289131.21</v>
      </c>
      <c r="E9" s="7">
        <f t="shared" si="1"/>
        <v>551635031.21000004</v>
      </c>
      <c r="F9" s="7">
        <v>141870368.88999999</v>
      </c>
      <c r="G9" s="7">
        <v>141870368.88999999</v>
      </c>
      <c r="H9" s="7">
        <f t="shared" si="2"/>
        <v>409764662.32000005</v>
      </c>
    </row>
    <row r="10" spans="1:8" ht="12.95" customHeight="1" x14ac:dyDescent="0.2">
      <c r="A10" s="5">
        <v>1500</v>
      </c>
      <c r="B10" s="6" t="s">
        <v>16</v>
      </c>
      <c r="C10" s="7">
        <v>1825249187</v>
      </c>
      <c r="D10" s="7">
        <v>3096145.96</v>
      </c>
      <c r="E10" s="7">
        <f t="shared" si="1"/>
        <v>1828345332.96</v>
      </c>
      <c r="F10" s="7">
        <v>425661158.63</v>
      </c>
      <c r="G10" s="7">
        <v>425661158.63</v>
      </c>
      <c r="H10" s="7">
        <f t="shared" si="2"/>
        <v>1402684174.3299999</v>
      </c>
    </row>
    <row r="11" spans="1:8" ht="12.95" customHeight="1" x14ac:dyDescent="0.2">
      <c r="A11" s="5">
        <v>1600</v>
      </c>
      <c r="B11" s="6" t="s">
        <v>17</v>
      </c>
      <c r="C11" s="7">
        <v>490216617</v>
      </c>
      <c r="D11" s="7">
        <v>59363636</v>
      </c>
      <c r="E11" s="7">
        <f t="shared" si="1"/>
        <v>549580253</v>
      </c>
      <c r="F11" s="7">
        <v>0</v>
      </c>
      <c r="G11" s="7">
        <v>0</v>
      </c>
      <c r="H11" s="7">
        <f t="shared" si="2"/>
        <v>549580253</v>
      </c>
    </row>
    <row r="12" spans="1:8" ht="12.95" customHeight="1" x14ac:dyDescent="0.2">
      <c r="A12" s="5">
        <v>1700</v>
      </c>
      <c r="B12" s="6" t="s">
        <v>18</v>
      </c>
      <c r="C12" s="7">
        <v>193173464</v>
      </c>
      <c r="D12" s="7">
        <v>0</v>
      </c>
      <c r="E12" s="7">
        <f t="shared" si="1"/>
        <v>193173464</v>
      </c>
      <c r="F12" s="7">
        <v>6626082.5099999998</v>
      </c>
      <c r="G12" s="7">
        <v>6626082.5099999998</v>
      </c>
      <c r="H12" s="7">
        <f t="shared" si="2"/>
        <v>186547381.49000001</v>
      </c>
    </row>
    <row r="13" spans="1:8" ht="12.95" customHeight="1" x14ac:dyDescent="0.2">
      <c r="A13" s="15" t="s">
        <v>19</v>
      </c>
      <c r="B13" s="16"/>
      <c r="C13" s="4">
        <f t="shared" ref="C13:H13" si="3">SUM(C14:C22)</f>
        <v>2935808978.8199997</v>
      </c>
      <c r="D13" s="4">
        <f t="shared" si="3"/>
        <v>1186786.8500000001</v>
      </c>
      <c r="E13" s="4">
        <f>D13+C13</f>
        <v>2936995765.6699996</v>
      </c>
      <c r="F13" s="4">
        <f t="shared" si="3"/>
        <v>287923234.00999999</v>
      </c>
      <c r="G13" s="4">
        <f t="shared" si="3"/>
        <v>287923234.00999999</v>
      </c>
      <c r="H13" s="4">
        <f t="shared" si="3"/>
        <v>2649072531.6599994</v>
      </c>
    </row>
    <row r="14" spans="1:8" ht="23.45" customHeight="1" x14ac:dyDescent="0.2">
      <c r="A14" s="5">
        <v>2100</v>
      </c>
      <c r="B14" s="6" t="s">
        <v>20</v>
      </c>
      <c r="C14" s="7">
        <v>126163130</v>
      </c>
      <c r="D14" s="7">
        <v>-310675.15999999997</v>
      </c>
      <c r="E14" s="7">
        <f t="shared" ref="E14:E22" si="4">C14+D14</f>
        <v>125852454.84</v>
      </c>
      <c r="F14" s="7">
        <v>14857678.1</v>
      </c>
      <c r="G14" s="7">
        <v>14857678.1</v>
      </c>
      <c r="H14" s="7">
        <f t="shared" ref="H14:H22" si="5">E14-F14</f>
        <v>110994776.74000001</v>
      </c>
    </row>
    <row r="15" spans="1:8" ht="12.95" customHeight="1" x14ac:dyDescent="0.2">
      <c r="A15" s="5">
        <v>2200</v>
      </c>
      <c r="B15" s="6" t="s">
        <v>21</v>
      </c>
      <c r="C15" s="7">
        <v>97025458</v>
      </c>
      <c r="D15" s="7">
        <v>4039170.39</v>
      </c>
      <c r="E15" s="7">
        <f t="shared" si="4"/>
        <v>101064628.39</v>
      </c>
      <c r="F15" s="7">
        <v>20405745.48</v>
      </c>
      <c r="G15" s="7">
        <v>20405745.48</v>
      </c>
      <c r="H15" s="7">
        <f t="shared" si="5"/>
        <v>80658882.909999996</v>
      </c>
    </row>
    <row r="16" spans="1:8" ht="12.95" customHeight="1" x14ac:dyDescent="0.2">
      <c r="A16" s="5">
        <v>2300</v>
      </c>
      <c r="B16" s="6" t="s">
        <v>22</v>
      </c>
      <c r="C16" s="7">
        <v>28635</v>
      </c>
      <c r="D16" s="7">
        <v>-8000</v>
      </c>
      <c r="E16" s="7">
        <f t="shared" si="4"/>
        <v>20635</v>
      </c>
      <c r="F16" s="7">
        <v>0</v>
      </c>
      <c r="G16" s="7">
        <v>0</v>
      </c>
      <c r="H16" s="7">
        <f t="shared" si="5"/>
        <v>20635</v>
      </c>
    </row>
    <row r="17" spans="1:8" ht="12.95" customHeight="1" x14ac:dyDescent="0.2">
      <c r="A17" s="5">
        <v>2400</v>
      </c>
      <c r="B17" s="6" t="s">
        <v>23</v>
      </c>
      <c r="C17" s="7">
        <v>9526373</v>
      </c>
      <c r="D17" s="7">
        <v>82366.679999999993</v>
      </c>
      <c r="E17" s="7">
        <f t="shared" si="4"/>
        <v>9608739.6799999997</v>
      </c>
      <c r="F17" s="7">
        <v>381568.64</v>
      </c>
      <c r="G17" s="7">
        <v>381568.64</v>
      </c>
      <c r="H17" s="7">
        <f t="shared" si="5"/>
        <v>9227171.0399999991</v>
      </c>
    </row>
    <row r="18" spans="1:8" ht="12.95" customHeight="1" x14ac:dyDescent="0.2">
      <c r="A18" s="5">
        <v>2500</v>
      </c>
      <c r="B18" s="6" t="s">
        <v>24</v>
      </c>
      <c r="C18" s="7">
        <v>2552299092.1399999</v>
      </c>
      <c r="D18" s="7">
        <v>-14195696.82</v>
      </c>
      <c r="E18" s="7">
        <f t="shared" si="4"/>
        <v>2538103395.3199997</v>
      </c>
      <c r="F18" s="7">
        <v>241949021.25</v>
      </c>
      <c r="G18" s="7">
        <v>241949021.25</v>
      </c>
      <c r="H18" s="7">
        <f t="shared" si="5"/>
        <v>2296154374.0699997</v>
      </c>
    </row>
    <row r="19" spans="1:8" ht="12.95" customHeight="1" x14ac:dyDescent="0.2">
      <c r="A19" s="5">
        <v>2600</v>
      </c>
      <c r="B19" s="6" t="s">
        <v>25</v>
      </c>
      <c r="C19" s="7">
        <v>66097317.68</v>
      </c>
      <c r="D19" s="7">
        <v>4934955.4400000004</v>
      </c>
      <c r="E19" s="7">
        <f t="shared" si="4"/>
        <v>71032273.120000005</v>
      </c>
      <c r="F19" s="7">
        <v>9403424.1899999995</v>
      </c>
      <c r="G19" s="7">
        <v>9403424.1899999995</v>
      </c>
      <c r="H19" s="7">
        <f t="shared" si="5"/>
        <v>61628848.930000007</v>
      </c>
    </row>
    <row r="20" spans="1:8" ht="12.95" customHeight="1" x14ac:dyDescent="0.2">
      <c r="A20" s="5">
        <v>2700</v>
      </c>
      <c r="B20" s="6" t="s">
        <v>26</v>
      </c>
      <c r="C20" s="7">
        <v>41153502</v>
      </c>
      <c r="D20" s="7">
        <v>4008764.29</v>
      </c>
      <c r="E20" s="7">
        <f t="shared" si="4"/>
        <v>45162266.289999999</v>
      </c>
      <c r="F20" s="7">
        <v>224078.4</v>
      </c>
      <c r="G20" s="7">
        <v>224078.4</v>
      </c>
      <c r="H20" s="7">
        <f t="shared" si="5"/>
        <v>44938187.890000001</v>
      </c>
    </row>
    <row r="21" spans="1:8" ht="12.95" customHeight="1" x14ac:dyDescent="0.2">
      <c r="A21" s="5">
        <v>2800</v>
      </c>
      <c r="B21" s="6" t="s">
        <v>27</v>
      </c>
      <c r="C21" s="7">
        <v>0</v>
      </c>
      <c r="D21" s="7">
        <v>0</v>
      </c>
      <c r="E21" s="7">
        <f t="shared" si="4"/>
        <v>0</v>
      </c>
      <c r="F21" s="7">
        <v>0</v>
      </c>
      <c r="G21" s="7">
        <v>0</v>
      </c>
      <c r="H21" s="7">
        <f t="shared" si="5"/>
        <v>0</v>
      </c>
    </row>
    <row r="22" spans="1:8" ht="12.95" customHeight="1" x14ac:dyDescent="0.2">
      <c r="A22" s="5">
        <v>2900</v>
      </c>
      <c r="B22" s="6" t="s">
        <v>28</v>
      </c>
      <c r="C22" s="7">
        <v>43515471</v>
      </c>
      <c r="D22" s="7">
        <v>2635902.0299999998</v>
      </c>
      <c r="E22" s="7">
        <f t="shared" si="4"/>
        <v>46151373.030000001</v>
      </c>
      <c r="F22" s="7">
        <v>701717.95</v>
      </c>
      <c r="G22" s="7">
        <v>701717.95</v>
      </c>
      <c r="H22" s="7">
        <f t="shared" si="5"/>
        <v>45449655.079999998</v>
      </c>
    </row>
    <row r="23" spans="1:8" ht="12.95" customHeight="1" x14ac:dyDescent="0.2">
      <c r="A23" s="15" t="s">
        <v>29</v>
      </c>
      <c r="B23" s="16"/>
      <c r="C23" s="4">
        <f t="shared" ref="C23:H23" si="6">SUM(C24:C32)</f>
        <v>3245421945.6700006</v>
      </c>
      <c r="D23" s="4">
        <f t="shared" si="6"/>
        <v>121737683.92</v>
      </c>
      <c r="E23" s="4">
        <f>D23+C23</f>
        <v>3367159629.5900006</v>
      </c>
      <c r="F23" s="4">
        <f t="shared" si="6"/>
        <v>536388530.12</v>
      </c>
      <c r="G23" s="4">
        <f t="shared" si="6"/>
        <v>536388530.12</v>
      </c>
      <c r="H23" s="4">
        <f t="shared" si="6"/>
        <v>2830771099.4700007</v>
      </c>
    </row>
    <row r="24" spans="1:8" ht="12.95" customHeight="1" x14ac:dyDescent="0.2">
      <c r="A24" s="5">
        <v>3100</v>
      </c>
      <c r="B24" s="6" t="s">
        <v>30</v>
      </c>
      <c r="C24" s="7">
        <v>150721183</v>
      </c>
      <c r="D24" s="7">
        <v>10197092.25</v>
      </c>
      <c r="E24" s="7">
        <f t="shared" ref="E24:E32" si="7">C24+D24</f>
        <v>160918275.25</v>
      </c>
      <c r="F24" s="7">
        <v>27749641.440000001</v>
      </c>
      <c r="G24" s="7">
        <v>27749641.440000001</v>
      </c>
      <c r="H24" s="7">
        <f t="shared" ref="H24:H32" si="8">E24-F24</f>
        <v>133168633.81</v>
      </c>
    </row>
    <row r="25" spans="1:8" ht="12.95" customHeight="1" x14ac:dyDescent="0.2">
      <c r="A25" s="5">
        <v>3200</v>
      </c>
      <c r="B25" s="6" t="s">
        <v>31</v>
      </c>
      <c r="C25" s="7">
        <v>25155707</v>
      </c>
      <c r="D25" s="7">
        <v>3679972.51</v>
      </c>
      <c r="E25" s="7">
        <f t="shared" si="7"/>
        <v>28835679.509999998</v>
      </c>
      <c r="F25" s="7">
        <v>4635685.6100000003</v>
      </c>
      <c r="G25" s="7">
        <v>4635685.6100000003</v>
      </c>
      <c r="H25" s="7">
        <f t="shared" si="8"/>
        <v>24199993.899999999</v>
      </c>
    </row>
    <row r="26" spans="1:8" ht="12.95" customHeight="1" x14ac:dyDescent="0.2">
      <c r="A26" s="5">
        <v>3300</v>
      </c>
      <c r="B26" s="6" t="s">
        <v>32</v>
      </c>
      <c r="C26" s="7">
        <v>1020183992.86</v>
      </c>
      <c r="D26" s="7">
        <v>64250752.899999999</v>
      </c>
      <c r="E26" s="7">
        <f t="shared" si="7"/>
        <v>1084434745.76</v>
      </c>
      <c r="F26" s="7">
        <v>195554293</v>
      </c>
      <c r="G26" s="7">
        <v>195554293</v>
      </c>
      <c r="H26" s="7">
        <f t="shared" si="8"/>
        <v>888880452.75999999</v>
      </c>
    </row>
    <row r="27" spans="1:8" ht="12.95" customHeight="1" x14ac:dyDescent="0.2">
      <c r="A27" s="5">
        <v>3400</v>
      </c>
      <c r="B27" s="6" t="s">
        <v>33</v>
      </c>
      <c r="C27" s="7">
        <v>469410259.70999998</v>
      </c>
      <c r="D27" s="7">
        <v>12868142.050000001</v>
      </c>
      <c r="E27" s="7">
        <f t="shared" si="7"/>
        <v>482278401.75999999</v>
      </c>
      <c r="F27" s="7">
        <v>77517926.290000007</v>
      </c>
      <c r="G27" s="7">
        <v>77517926.290000007</v>
      </c>
      <c r="H27" s="7">
        <f t="shared" si="8"/>
        <v>404760475.46999997</v>
      </c>
    </row>
    <row r="28" spans="1:8" ht="12.95" customHeight="1" x14ac:dyDescent="0.2">
      <c r="A28" s="5">
        <v>3500</v>
      </c>
      <c r="B28" s="6" t="s">
        <v>34</v>
      </c>
      <c r="C28" s="7">
        <v>1246890861</v>
      </c>
      <c r="D28" s="7">
        <v>6161762.5199999996</v>
      </c>
      <c r="E28" s="7">
        <f t="shared" si="7"/>
        <v>1253052623.52</v>
      </c>
      <c r="F28" s="7">
        <v>148044635.03</v>
      </c>
      <c r="G28" s="7">
        <v>148044635.03</v>
      </c>
      <c r="H28" s="7">
        <f t="shared" si="8"/>
        <v>1105007988.49</v>
      </c>
    </row>
    <row r="29" spans="1:8" ht="12.95" customHeight="1" x14ac:dyDescent="0.2">
      <c r="A29" s="5">
        <v>3600</v>
      </c>
      <c r="B29" s="6" t="s">
        <v>35</v>
      </c>
      <c r="C29" s="7">
        <v>32933946.32</v>
      </c>
      <c r="D29" s="7">
        <v>6934000</v>
      </c>
      <c r="E29" s="7">
        <f t="shared" si="7"/>
        <v>39867946.32</v>
      </c>
      <c r="F29" s="7">
        <v>0</v>
      </c>
      <c r="G29" s="7">
        <v>0</v>
      </c>
      <c r="H29" s="7">
        <f t="shared" si="8"/>
        <v>39867946.32</v>
      </c>
    </row>
    <row r="30" spans="1:8" ht="12.95" customHeight="1" x14ac:dyDescent="0.2">
      <c r="A30" s="5">
        <v>3700</v>
      </c>
      <c r="B30" s="6" t="s">
        <v>36</v>
      </c>
      <c r="C30" s="7">
        <v>3336719</v>
      </c>
      <c r="D30" s="7">
        <v>1362358.29</v>
      </c>
      <c r="E30" s="7">
        <f t="shared" si="7"/>
        <v>4699077.29</v>
      </c>
      <c r="F30" s="7">
        <v>441440.22</v>
      </c>
      <c r="G30" s="7">
        <v>441440.22</v>
      </c>
      <c r="H30" s="7">
        <f t="shared" si="8"/>
        <v>4257637.07</v>
      </c>
    </row>
    <row r="31" spans="1:8" ht="12.95" customHeight="1" x14ac:dyDescent="0.2">
      <c r="A31" s="5">
        <v>3800</v>
      </c>
      <c r="B31" s="6" t="s">
        <v>37</v>
      </c>
      <c r="C31" s="7">
        <v>33329080</v>
      </c>
      <c r="D31" s="7">
        <v>15225999.779999999</v>
      </c>
      <c r="E31" s="7">
        <f t="shared" si="7"/>
        <v>48555079.780000001</v>
      </c>
      <c r="F31" s="7">
        <v>14635710.25</v>
      </c>
      <c r="G31" s="7">
        <v>14635710.25</v>
      </c>
      <c r="H31" s="7">
        <f t="shared" si="8"/>
        <v>33919369.530000001</v>
      </c>
    </row>
    <row r="32" spans="1:8" ht="12.95" customHeight="1" x14ac:dyDescent="0.2">
      <c r="A32" s="5">
        <v>3900</v>
      </c>
      <c r="B32" s="6" t="s">
        <v>38</v>
      </c>
      <c r="C32" s="7">
        <v>263460196.78</v>
      </c>
      <c r="D32" s="7">
        <v>1057603.6200000001</v>
      </c>
      <c r="E32" s="7">
        <f t="shared" si="7"/>
        <v>264517800.40000001</v>
      </c>
      <c r="F32" s="7">
        <v>67809198.280000001</v>
      </c>
      <c r="G32" s="7">
        <v>67809198.280000001</v>
      </c>
      <c r="H32" s="7">
        <f t="shared" si="8"/>
        <v>196708602.12</v>
      </c>
    </row>
    <row r="33" spans="1:8" ht="12.95" customHeight="1" x14ac:dyDescent="0.2">
      <c r="A33" s="15" t="s">
        <v>39</v>
      </c>
      <c r="B33" s="16"/>
      <c r="C33" s="4">
        <f t="shared" ref="C33:H33" si="9">SUM(C34:C42)</f>
        <v>1408886</v>
      </c>
      <c r="D33" s="4">
        <f t="shared" si="9"/>
        <v>61795000</v>
      </c>
      <c r="E33" s="4">
        <f>D33+C33</f>
        <v>63203886</v>
      </c>
      <c r="F33" s="4">
        <f t="shared" si="9"/>
        <v>0</v>
      </c>
      <c r="G33" s="4">
        <f t="shared" si="9"/>
        <v>0</v>
      </c>
      <c r="H33" s="4">
        <f t="shared" si="9"/>
        <v>63203886</v>
      </c>
    </row>
    <row r="34" spans="1:8" ht="12.95" customHeight="1" x14ac:dyDescent="0.2">
      <c r="A34" s="5">
        <v>4100</v>
      </c>
      <c r="B34" s="6" t="s">
        <v>40</v>
      </c>
      <c r="C34" s="7">
        <v>0</v>
      </c>
      <c r="D34" s="7">
        <v>0</v>
      </c>
      <c r="E34" s="7">
        <f t="shared" ref="E34:E42" si="10">C34+D34</f>
        <v>0</v>
      </c>
      <c r="F34" s="7">
        <v>0</v>
      </c>
      <c r="G34" s="7">
        <v>0</v>
      </c>
      <c r="H34" s="7">
        <f t="shared" ref="H34:H42" si="11">E34-F34</f>
        <v>0</v>
      </c>
    </row>
    <row r="35" spans="1:8" ht="12.95" customHeight="1" x14ac:dyDescent="0.2">
      <c r="A35" s="5">
        <v>4200</v>
      </c>
      <c r="B35" s="6" t="s">
        <v>41</v>
      </c>
      <c r="C35" s="7">
        <v>0</v>
      </c>
      <c r="D35" s="7">
        <v>0</v>
      </c>
      <c r="E35" s="7">
        <f t="shared" si="10"/>
        <v>0</v>
      </c>
      <c r="F35" s="7">
        <v>0</v>
      </c>
      <c r="G35" s="7">
        <v>0</v>
      </c>
      <c r="H35" s="7">
        <f t="shared" si="11"/>
        <v>0</v>
      </c>
    </row>
    <row r="36" spans="1:8" ht="12.95" customHeight="1" x14ac:dyDescent="0.2">
      <c r="A36" s="5">
        <v>4300</v>
      </c>
      <c r="B36" s="6" t="s">
        <v>42</v>
      </c>
      <c r="C36" s="7">
        <v>490761</v>
      </c>
      <c r="D36" s="7">
        <v>-80000</v>
      </c>
      <c r="E36" s="7">
        <f t="shared" si="10"/>
        <v>410761</v>
      </c>
      <c r="F36" s="7">
        <v>0</v>
      </c>
      <c r="G36" s="7">
        <v>0</v>
      </c>
      <c r="H36" s="7">
        <f t="shared" si="11"/>
        <v>410761</v>
      </c>
    </row>
    <row r="37" spans="1:8" ht="12.95" customHeight="1" x14ac:dyDescent="0.2">
      <c r="A37" s="5">
        <v>4400</v>
      </c>
      <c r="B37" s="6" t="s">
        <v>43</v>
      </c>
      <c r="C37" s="7">
        <v>918125</v>
      </c>
      <c r="D37" s="7">
        <v>61875000</v>
      </c>
      <c r="E37" s="7">
        <f t="shared" si="10"/>
        <v>62793125</v>
      </c>
      <c r="F37" s="7">
        <v>0</v>
      </c>
      <c r="G37" s="7">
        <v>0</v>
      </c>
      <c r="H37" s="7">
        <f t="shared" si="11"/>
        <v>62793125</v>
      </c>
    </row>
    <row r="38" spans="1:8" ht="12.95" customHeight="1" x14ac:dyDescent="0.2">
      <c r="A38" s="5">
        <v>4500</v>
      </c>
      <c r="B38" s="6" t="s">
        <v>44</v>
      </c>
      <c r="C38" s="7">
        <v>0</v>
      </c>
      <c r="D38" s="7">
        <v>0</v>
      </c>
      <c r="E38" s="7">
        <f t="shared" si="10"/>
        <v>0</v>
      </c>
      <c r="F38" s="7">
        <v>0</v>
      </c>
      <c r="G38" s="7">
        <v>0</v>
      </c>
      <c r="H38" s="7">
        <f t="shared" si="11"/>
        <v>0</v>
      </c>
    </row>
    <row r="39" spans="1:8" ht="12.95" customHeight="1" x14ac:dyDescent="0.2">
      <c r="A39" s="5">
        <v>4600</v>
      </c>
      <c r="B39" s="6" t="s">
        <v>45</v>
      </c>
      <c r="C39" s="7">
        <v>0</v>
      </c>
      <c r="D39" s="7">
        <v>0</v>
      </c>
      <c r="E39" s="7">
        <f t="shared" si="10"/>
        <v>0</v>
      </c>
      <c r="F39" s="7">
        <v>0</v>
      </c>
      <c r="G39" s="7">
        <v>0</v>
      </c>
      <c r="H39" s="7">
        <f t="shared" si="11"/>
        <v>0</v>
      </c>
    </row>
    <row r="40" spans="1:8" ht="12.95" customHeight="1" x14ac:dyDescent="0.2">
      <c r="A40" s="5">
        <v>4700</v>
      </c>
      <c r="B40" s="6" t="s">
        <v>46</v>
      </c>
      <c r="C40" s="7">
        <v>0</v>
      </c>
      <c r="D40" s="7">
        <v>0</v>
      </c>
      <c r="E40" s="7">
        <f t="shared" si="10"/>
        <v>0</v>
      </c>
      <c r="F40" s="7">
        <v>0</v>
      </c>
      <c r="G40" s="7">
        <v>0</v>
      </c>
      <c r="H40" s="7">
        <f t="shared" si="11"/>
        <v>0</v>
      </c>
    </row>
    <row r="41" spans="1:8" ht="12.95" customHeight="1" x14ac:dyDescent="0.2">
      <c r="A41" s="5">
        <v>4800</v>
      </c>
      <c r="B41" s="6" t="s">
        <v>47</v>
      </c>
      <c r="C41" s="7">
        <v>0</v>
      </c>
      <c r="D41" s="7">
        <v>0</v>
      </c>
      <c r="E41" s="7">
        <f t="shared" si="10"/>
        <v>0</v>
      </c>
      <c r="F41" s="7">
        <v>0</v>
      </c>
      <c r="G41" s="7">
        <v>0</v>
      </c>
      <c r="H41" s="7">
        <f t="shared" si="11"/>
        <v>0</v>
      </c>
    </row>
    <row r="42" spans="1:8" ht="12.95" customHeight="1" x14ac:dyDescent="0.2">
      <c r="A42" s="5">
        <v>4900</v>
      </c>
      <c r="B42" s="6" t="s">
        <v>48</v>
      </c>
      <c r="C42" s="7">
        <v>0</v>
      </c>
      <c r="D42" s="7">
        <v>0</v>
      </c>
      <c r="E42" s="7">
        <f t="shared" si="10"/>
        <v>0</v>
      </c>
      <c r="F42" s="7">
        <v>0</v>
      </c>
      <c r="G42" s="7">
        <v>0</v>
      </c>
      <c r="H42" s="7">
        <f t="shared" si="11"/>
        <v>0</v>
      </c>
    </row>
    <row r="43" spans="1:8" ht="12.95" customHeight="1" x14ac:dyDescent="0.2">
      <c r="A43" s="15" t="s">
        <v>49</v>
      </c>
      <c r="B43" s="16"/>
      <c r="C43" s="4">
        <f t="shared" ref="C43:H43" si="12">SUM(C44:C52)</f>
        <v>172056966</v>
      </c>
      <c r="D43" s="4">
        <f t="shared" si="12"/>
        <v>32785449.850000001</v>
      </c>
      <c r="E43" s="4">
        <f t="shared" ref="E43" si="13">D43+C43</f>
        <v>204842415.84999999</v>
      </c>
      <c r="F43" s="4">
        <f t="shared" si="12"/>
        <v>3198201.7</v>
      </c>
      <c r="G43" s="4">
        <f t="shared" si="12"/>
        <v>3198201.7</v>
      </c>
      <c r="H43" s="4">
        <f t="shared" si="12"/>
        <v>201644214.15000001</v>
      </c>
    </row>
    <row r="44" spans="1:8" ht="12.95" customHeight="1" x14ac:dyDescent="0.2">
      <c r="A44" s="5">
        <v>5100</v>
      </c>
      <c r="B44" s="6" t="s">
        <v>50</v>
      </c>
      <c r="C44" s="7">
        <v>58975766</v>
      </c>
      <c r="D44" s="7">
        <v>9800129.8800000008</v>
      </c>
      <c r="E44" s="7">
        <f t="shared" ref="E44:E52" si="14">C44+D44</f>
        <v>68775895.879999995</v>
      </c>
      <c r="F44" s="7">
        <v>758351.66</v>
      </c>
      <c r="G44" s="7">
        <v>758351.66</v>
      </c>
      <c r="H44" s="7">
        <f t="shared" ref="H44:H52" si="15">E44-F44</f>
        <v>68017544.219999999</v>
      </c>
    </row>
    <row r="45" spans="1:8" ht="12.95" customHeight="1" x14ac:dyDescent="0.2">
      <c r="A45" s="5">
        <v>5200</v>
      </c>
      <c r="B45" s="6" t="s">
        <v>51</v>
      </c>
      <c r="C45" s="7">
        <v>0</v>
      </c>
      <c r="D45" s="7">
        <v>457319.92</v>
      </c>
      <c r="E45" s="7">
        <f t="shared" si="14"/>
        <v>457319.92</v>
      </c>
      <c r="F45" s="7">
        <v>0</v>
      </c>
      <c r="G45" s="7">
        <v>0</v>
      </c>
      <c r="H45" s="7">
        <f t="shared" si="15"/>
        <v>457319.92</v>
      </c>
    </row>
    <row r="46" spans="1:8" ht="12.95" customHeight="1" x14ac:dyDescent="0.2">
      <c r="A46" s="5">
        <v>5300</v>
      </c>
      <c r="B46" s="6" t="s">
        <v>52</v>
      </c>
      <c r="C46" s="7">
        <v>113081200</v>
      </c>
      <c r="D46" s="7">
        <v>17522120.600000001</v>
      </c>
      <c r="E46" s="7">
        <f t="shared" si="14"/>
        <v>130603320.59999999</v>
      </c>
      <c r="F46" s="7">
        <v>721520</v>
      </c>
      <c r="G46" s="7">
        <v>721520</v>
      </c>
      <c r="H46" s="7">
        <f t="shared" si="15"/>
        <v>129881800.59999999</v>
      </c>
    </row>
    <row r="47" spans="1:8" ht="12.95" customHeight="1" x14ac:dyDescent="0.2">
      <c r="A47" s="5">
        <v>5400</v>
      </c>
      <c r="B47" s="6" t="s">
        <v>53</v>
      </c>
      <c r="C47" s="7">
        <v>0</v>
      </c>
      <c r="D47" s="7">
        <v>0</v>
      </c>
      <c r="E47" s="7">
        <f t="shared" si="14"/>
        <v>0</v>
      </c>
      <c r="F47" s="7">
        <v>0</v>
      </c>
      <c r="G47" s="7">
        <v>0</v>
      </c>
      <c r="H47" s="7">
        <f t="shared" si="15"/>
        <v>0</v>
      </c>
    </row>
    <row r="48" spans="1:8" ht="12.95" customHeight="1" x14ac:dyDescent="0.2">
      <c r="A48" s="5">
        <v>5500</v>
      </c>
      <c r="B48" s="6" t="s">
        <v>54</v>
      </c>
      <c r="C48" s="7">
        <v>0</v>
      </c>
      <c r="D48" s="7">
        <v>0</v>
      </c>
      <c r="E48" s="7">
        <f t="shared" si="14"/>
        <v>0</v>
      </c>
      <c r="F48" s="7">
        <v>0</v>
      </c>
      <c r="G48" s="7">
        <v>0</v>
      </c>
      <c r="H48" s="7">
        <f t="shared" si="15"/>
        <v>0</v>
      </c>
    </row>
    <row r="49" spans="1:8" ht="12.95" customHeight="1" x14ac:dyDescent="0.2">
      <c r="A49" s="5">
        <v>5600</v>
      </c>
      <c r="B49" s="6" t="s">
        <v>55</v>
      </c>
      <c r="C49" s="7">
        <v>0</v>
      </c>
      <c r="D49" s="7">
        <v>5005879.45</v>
      </c>
      <c r="E49" s="7">
        <f t="shared" si="14"/>
        <v>5005879.45</v>
      </c>
      <c r="F49" s="7">
        <v>1718330.04</v>
      </c>
      <c r="G49" s="7">
        <v>1718330.04</v>
      </c>
      <c r="H49" s="7">
        <f t="shared" si="15"/>
        <v>3287549.41</v>
      </c>
    </row>
    <row r="50" spans="1:8" ht="12.95" customHeight="1" x14ac:dyDescent="0.2">
      <c r="A50" s="5">
        <v>5700</v>
      </c>
      <c r="B50" s="6" t="s">
        <v>56</v>
      </c>
      <c r="C50" s="7">
        <v>0</v>
      </c>
      <c r="D50" s="7">
        <v>0</v>
      </c>
      <c r="E50" s="7">
        <f t="shared" si="14"/>
        <v>0</v>
      </c>
      <c r="F50" s="7">
        <v>0</v>
      </c>
      <c r="G50" s="7">
        <v>0</v>
      </c>
      <c r="H50" s="7">
        <f t="shared" si="15"/>
        <v>0</v>
      </c>
    </row>
    <row r="51" spans="1:8" ht="12.95" customHeight="1" x14ac:dyDescent="0.2">
      <c r="A51" s="5">
        <v>5800</v>
      </c>
      <c r="B51" s="6" t="s">
        <v>57</v>
      </c>
      <c r="C51" s="7">
        <v>0</v>
      </c>
      <c r="D51" s="7">
        <v>0</v>
      </c>
      <c r="E51" s="7">
        <f t="shared" si="14"/>
        <v>0</v>
      </c>
      <c r="F51" s="7">
        <v>0</v>
      </c>
      <c r="G51" s="7">
        <v>0</v>
      </c>
      <c r="H51" s="7">
        <f t="shared" si="15"/>
        <v>0</v>
      </c>
    </row>
    <row r="52" spans="1:8" ht="12.95" customHeight="1" x14ac:dyDescent="0.2">
      <c r="A52" s="5">
        <v>5900</v>
      </c>
      <c r="B52" s="6" t="s">
        <v>58</v>
      </c>
      <c r="C52" s="7">
        <v>0</v>
      </c>
      <c r="D52" s="7">
        <v>0</v>
      </c>
      <c r="E52" s="7">
        <f t="shared" si="14"/>
        <v>0</v>
      </c>
      <c r="F52" s="7">
        <v>0</v>
      </c>
      <c r="G52" s="7">
        <v>0</v>
      </c>
      <c r="H52" s="7">
        <f t="shared" si="15"/>
        <v>0</v>
      </c>
    </row>
    <row r="53" spans="1:8" ht="12.95" customHeight="1" x14ac:dyDescent="0.2">
      <c r="A53" s="15" t="s">
        <v>59</v>
      </c>
      <c r="B53" s="16"/>
      <c r="C53" s="4">
        <f t="shared" ref="C53:H53" si="16">SUM(C54:C56)</f>
        <v>60350000</v>
      </c>
      <c r="D53" s="4">
        <f t="shared" si="16"/>
        <v>325264133.47000003</v>
      </c>
      <c r="E53" s="4">
        <f>D53+C53</f>
        <v>385614133.47000003</v>
      </c>
      <c r="F53" s="4">
        <f t="shared" si="16"/>
        <v>20182462.800000001</v>
      </c>
      <c r="G53" s="4">
        <f t="shared" si="16"/>
        <v>20182462.800000001</v>
      </c>
      <c r="H53" s="4">
        <f t="shared" si="16"/>
        <v>365431670.67000002</v>
      </c>
    </row>
    <row r="54" spans="1:8" ht="12.95" customHeight="1" x14ac:dyDescent="0.2">
      <c r="A54" s="5">
        <v>6100</v>
      </c>
      <c r="B54" s="6" t="s">
        <v>60</v>
      </c>
      <c r="C54" s="7">
        <v>0</v>
      </c>
      <c r="D54" s="7">
        <v>0</v>
      </c>
      <c r="E54" s="7">
        <f>C54+D54</f>
        <v>0</v>
      </c>
      <c r="F54" s="7">
        <v>0</v>
      </c>
      <c r="G54" s="7">
        <v>0</v>
      </c>
      <c r="H54" s="7">
        <f>E54-F54</f>
        <v>0</v>
      </c>
    </row>
    <row r="55" spans="1:8" ht="12.95" customHeight="1" x14ac:dyDescent="0.2">
      <c r="A55" s="5">
        <v>6200</v>
      </c>
      <c r="B55" s="6" t="s">
        <v>61</v>
      </c>
      <c r="C55" s="7">
        <v>60350000</v>
      </c>
      <c r="D55" s="7">
        <v>325264133.47000003</v>
      </c>
      <c r="E55" s="7">
        <f t="shared" ref="E55" si="17">C55+D55</f>
        <v>385614133.47000003</v>
      </c>
      <c r="F55" s="7">
        <v>20182462.800000001</v>
      </c>
      <c r="G55" s="7">
        <v>20182462.800000001</v>
      </c>
      <c r="H55" s="7">
        <f t="shared" ref="H55" si="18">E55-F55</f>
        <v>365431670.67000002</v>
      </c>
    </row>
    <row r="56" spans="1:8" ht="12.95" customHeight="1" x14ac:dyDescent="0.2">
      <c r="A56" s="5">
        <v>6300</v>
      </c>
      <c r="B56" s="6" t="s">
        <v>62</v>
      </c>
      <c r="C56" s="7">
        <v>0</v>
      </c>
      <c r="D56" s="7">
        <v>0</v>
      </c>
      <c r="E56" s="7">
        <f>C56+D56</f>
        <v>0</v>
      </c>
      <c r="F56" s="7">
        <v>0</v>
      </c>
      <c r="G56" s="7">
        <v>0</v>
      </c>
      <c r="H56" s="7">
        <f>E56-F56</f>
        <v>0</v>
      </c>
    </row>
    <row r="57" spans="1:8" ht="12.95" customHeight="1" x14ac:dyDescent="0.2">
      <c r="A57" s="15" t="s">
        <v>63</v>
      </c>
      <c r="B57" s="16"/>
      <c r="C57" s="4">
        <f t="shared" ref="C57:H57" si="19">SUM(C58:C64)</f>
        <v>78706855</v>
      </c>
      <c r="D57" s="4">
        <f t="shared" si="19"/>
        <v>0</v>
      </c>
      <c r="E57" s="4">
        <f t="shared" ref="E57:E63" si="20">D57+C57</f>
        <v>78706855</v>
      </c>
      <c r="F57" s="4">
        <f t="shared" si="19"/>
        <v>0</v>
      </c>
      <c r="G57" s="4">
        <f t="shared" si="19"/>
        <v>0</v>
      </c>
      <c r="H57" s="4">
        <f t="shared" si="19"/>
        <v>78706855</v>
      </c>
    </row>
    <row r="58" spans="1:8" ht="12.95" customHeight="1" x14ac:dyDescent="0.2">
      <c r="A58" s="5">
        <v>7100</v>
      </c>
      <c r="B58" s="6" t="s">
        <v>64</v>
      </c>
      <c r="C58" s="8">
        <v>0</v>
      </c>
      <c r="D58" s="8">
        <v>0</v>
      </c>
      <c r="E58" s="9">
        <f t="shared" si="20"/>
        <v>0</v>
      </c>
      <c r="F58" s="8">
        <v>0</v>
      </c>
      <c r="G58" s="8">
        <v>0</v>
      </c>
      <c r="H58" s="9">
        <f t="shared" ref="H58:H64" si="21">E58-F58</f>
        <v>0</v>
      </c>
    </row>
    <row r="59" spans="1:8" ht="12.95" customHeight="1" x14ac:dyDescent="0.2">
      <c r="A59" s="5">
        <v>7200</v>
      </c>
      <c r="B59" s="6" t="s">
        <v>65</v>
      </c>
      <c r="C59" s="8">
        <v>0</v>
      </c>
      <c r="D59" s="8">
        <v>0</v>
      </c>
      <c r="E59" s="9">
        <f t="shared" si="20"/>
        <v>0</v>
      </c>
      <c r="F59" s="8">
        <v>0</v>
      </c>
      <c r="G59" s="8">
        <v>0</v>
      </c>
      <c r="H59" s="9">
        <f t="shared" si="21"/>
        <v>0</v>
      </c>
    </row>
    <row r="60" spans="1:8" ht="12.95" customHeight="1" x14ac:dyDescent="0.2">
      <c r="A60" s="5">
        <v>7300</v>
      </c>
      <c r="B60" s="6" t="s">
        <v>66</v>
      </c>
      <c r="C60" s="8">
        <v>0</v>
      </c>
      <c r="D60" s="8">
        <v>0</v>
      </c>
      <c r="E60" s="9">
        <f t="shared" si="20"/>
        <v>0</v>
      </c>
      <c r="F60" s="8">
        <v>0</v>
      </c>
      <c r="G60" s="8">
        <v>0</v>
      </c>
      <c r="H60" s="9">
        <f t="shared" si="21"/>
        <v>0</v>
      </c>
    </row>
    <row r="61" spans="1:8" ht="12.95" customHeight="1" x14ac:dyDescent="0.2">
      <c r="A61" s="5">
        <v>7400</v>
      </c>
      <c r="B61" s="6" t="s">
        <v>67</v>
      </c>
      <c r="C61" s="8">
        <v>0</v>
      </c>
      <c r="D61" s="8">
        <v>0</v>
      </c>
      <c r="E61" s="9">
        <f t="shared" si="20"/>
        <v>0</v>
      </c>
      <c r="F61" s="8">
        <v>0</v>
      </c>
      <c r="G61" s="8">
        <v>0</v>
      </c>
      <c r="H61" s="9">
        <f t="shared" si="21"/>
        <v>0</v>
      </c>
    </row>
    <row r="62" spans="1:8" ht="12.95" customHeight="1" x14ac:dyDescent="0.2">
      <c r="A62" s="5">
        <v>7500</v>
      </c>
      <c r="B62" s="6" t="s">
        <v>68</v>
      </c>
      <c r="C62" s="8">
        <v>0</v>
      </c>
      <c r="D62" s="8">
        <v>0</v>
      </c>
      <c r="E62" s="9">
        <f t="shared" si="20"/>
        <v>0</v>
      </c>
      <c r="F62" s="8">
        <v>0</v>
      </c>
      <c r="G62" s="8">
        <v>0</v>
      </c>
      <c r="H62" s="9">
        <f t="shared" si="21"/>
        <v>0</v>
      </c>
    </row>
    <row r="63" spans="1:8" ht="12.95" customHeight="1" x14ac:dyDescent="0.2">
      <c r="A63" s="5">
        <v>7600</v>
      </c>
      <c r="B63" s="6" t="s">
        <v>69</v>
      </c>
      <c r="C63" s="8">
        <v>0</v>
      </c>
      <c r="D63" s="8">
        <v>0</v>
      </c>
      <c r="E63" s="9">
        <f t="shared" si="20"/>
        <v>0</v>
      </c>
      <c r="F63" s="8">
        <v>0</v>
      </c>
      <c r="G63" s="8">
        <v>0</v>
      </c>
      <c r="H63" s="9">
        <f t="shared" si="21"/>
        <v>0</v>
      </c>
    </row>
    <row r="64" spans="1:8" ht="12.95" customHeight="1" x14ac:dyDescent="0.2">
      <c r="A64" s="5">
        <v>7900</v>
      </c>
      <c r="B64" s="6" t="s">
        <v>70</v>
      </c>
      <c r="C64" s="7">
        <v>78706855</v>
      </c>
      <c r="D64" s="7">
        <v>0</v>
      </c>
      <c r="E64" s="7">
        <f>C64+D64</f>
        <v>78706855</v>
      </c>
      <c r="F64" s="7">
        <v>0</v>
      </c>
      <c r="G64" s="7">
        <v>0</v>
      </c>
      <c r="H64" s="7">
        <f t="shared" si="21"/>
        <v>78706855</v>
      </c>
    </row>
    <row r="65" spans="1:8" ht="12.95" customHeight="1" x14ac:dyDescent="0.2">
      <c r="A65" s="15" t="s">
        <v>71</v>
      </c>
      <c r="B65" s="16"/>
      <c r="C65" s="4">
        <f t="shared" ref="C65:H65" si="22">SUM(C66:C68)</f>
        <v>0</v>
      </c>
      <c r="D65" s="4">
        <f t="shared" si="22"/>
        <v>0</v>
      </c>
      <c r="E65" s="9">
        <f t="shared" ref="E65:E77" si="23">D65+C65</f>
        <v>0</v>
      </c>
      <c r="F65" s="4">
        <f t="shared" si="22"/>
        <v>0</v>
      </c>
      <c r="G65" s="4">
        <f t="shared" si="22"/>
        <v>0</v>
      </c>
      <c r="H65" s="4">
        <f t="shared" si="22"/>
        <v>0</v>
      </c>
    </row>
    <row r="66" spans="1:8" ht="12.95" customHeight="1" x14ac:dyDescent="0.2">
      <c r="A66" s="5">
        <v>8100</v>
      </c>
      <c r="B66" s="6" t="s">
        <v>72</v>
      </c>
      <c r="C66" s="8">
        <v>0</v>
      </c>
      <c r="D66" s="8">
        <v>0</v>
      </c>
      <c r="E66" s="9">
        <f t="shared" si="23"/>
        <v>0</v>
      </c>
      <c r="F66" s="8">
        <v>0</v>
      </c>
      <c r="G66" s="8">
        <v>0</v>
      </c>
      <c r="H66" s="9">
        <f>E66-F66</f>
        <v>0</v>
      </c>
    </row>
    <row r="67" spans="1:8" ht="12.95" customHeight="1" x14ac:dyDescent="0.2">
      <c r="A67" s="5">
        <v>8300</v>
      </c>
      <c r="B67" s="6" t="s">
        <v>73</v>
      </c>
      <c r="C67" s="8">
        <v>0</v>
      </c>
      <c r="D67" s="8">
        <v>0</v>
      </c>
      <c r="E67" s="9">
        <f t="shared" si="23"/>
        <v>0</v>
      </c>
      <c r="F67" s="8">
        <v>0</v>
      </c>
      <c r="G67" s="8">
        <v>0</v>
      </c>
      <c r="H67" s="9">
        <f>E67-F67</f>
        <v>0</v>
      </c>
    </row>
    <row r="68" spans="1:8" ht="12.95" customHeight="1" x14ac:dyDescent="0.2">
      <c r="A68" s="5">
        <v>8500</v>
      </c>
      <c r="B68" s="6" t="s">
        <v>74</v>
      </c>
      <c r="C68" s="8">
        <v>0</v>
      </c>
      <c r="D68" s="8">
        <v>0</v>
      </c>
      <c r="E68" s="9">
        <f t="shared" si="23"/>
        <v>0</v>
      </c>
      <c r="F68" s="8">
        <v>0</v>
      </c>
      <c r="G68" s="8">
        <v>0</v>
      </c>
      <c r="H68" s="9">
        <f>E68-F68</f>
        <v>0</v>
      </c>
    </row>
    <row r="69" spans="1:8" ht="12.95" customHeight="1" x14ac:dyDescent="0.2">
      <c r="A69" s="15" t="s">
        <v>75</v>
      </c>
      <c r="B69" s="16"/>
      <c r="C69" s="4">
        <f t="shared" ref="C69:H69" si="24">SUM(C70:C76)</f>
        <v>0</v>
      </c>
      <c r="D69" s="4">
        <f t="shared" si="24"/>
        <v>0</v>
      </c>
      <c r="E69" s="9">
        <f t="shared" si="23"/>
        <v>0</v>
      </c>
      <c r="F69" s="4">
        <f t="shared" si="24"/>
        <v>0</v>
      </c>
      <c r="G69" s="4">
        <f t="shared" si="24"/>
        <v>0</v>
      </c>
      <c r="H69" s="4">
        <f t="shared" si="24"/>
        <v>0</v>
      </c>
    </row>
    <row r="70" spans="1:8" ht="12.95" customHeight="1" x14ac:dyDescent="0.2">
      <c r="A70" s="5">
        <v>9100</v>
      </c>
      <c r="B70" s="6" t="s">
        <v>76</v>
      </c>
      <c r="C70" s="8">
        <v>0</v>
      </c>
      <c r="D70" s="8">
        <v>0</v>
      </c>
      <c r="E70" s="9">
        <f t="shared" si="23"/>
        <v>0</v>
      </c>
      <c r="F70" s="8">
        <v>0</v>
      </c>
      <c r="G70" s="8">
        <v>0</v>
      </c>
      <c r="H70" s="9">
        <f t="shared" ref="H70:H76" si="25">E70-F70</f>
        <v>0</v>
      </c>
    </row>
    <row r="71" spans="1:8" ht="12.95" customHeight="1" x14ac:dyDescent="0.2">
      <c r="A71" s="5">
        <v>9200</v>
      </c>
      <c r="B71" s="6" t="s">
        <v>77</v>
      </c>
      <c r="C71" s="8">
        <v>0</v>
      </c>
      <c r="D71" s="8">
        <v>0</v>
      </c>
      <c r="E71" s="9">
        <f t="shared" si="23"/>
        <v>0</v>
      </c>
      <c r="F71" s="8">
        <v>0</v>
      </c>
      <c r="G71" s="8">
        <v>0</v>
      </c>
      <c r="H71" s="9">
        <f t="shared" si="25"/>
        <v>0</v>
      </c>
    </row>
    <row r="72" spans="1:8" ht="12.95" customHeight="1" x14ac:dyDescent="0.2">
      <c r="A72" s="5">
        <v>9300</v>
      </c>
      <c r="B72" s="6" t="s">
        <v>78</v>
      </c>
      <c r="C72" s="8">
        <v>0</v>
      </c>
      <c r="D72" s="8">
        <v>0</v>
      </c>
      <c r="E72" s="9">
        <f t="shared" si="23"/>
        <v>0</v>
      </c>
      <c r="F72" s="8">
        <v>0</v>
      </c>
      <c r="G72" s="8">
        <v>0</v>
      </c>
      <c r="H72" s="9">
        <f t="shared" si="25"/>
        <v>0</v>
      </c>
    </row>
    <row r="73" spans="1:8" ht="12.95" customHeight="1" x14ac:dyDescent="0.2">
      <c r="A73" s="5">
        <v>9400</v>
      </c>
      <c r="B73" s="6" t="s">
        <v>79</v>
      </c>
      <c r="C73" s="8">
        <v>0</v>
      </c>
      <c r="D73" s="8">
        <v>0</v>
      </c>
      <c r="E73" s="9">
        <f t="shared" si="23"/>
        <v>0</v>
      </c>
      <c r="F73" s="8">
        <v>0</v>
      </c>
      <c r="G73" s="8">
        <v>0</v>
      </c>
      <c r="H73" s="9">
        <f t="shared" si="25"/>
        <v>0</v>
      </c>
    </row>
    <row r="74" spans="1:8" ht="12.95" customHeight="1" x14ac:dyDescent="0.2">
      <c r="A74" s="5">
        <v>9500</v>
      </c>
      <c r="B74" s="6" t="s">
        <v>80</v>
      </c>
      <c r="C74" s="8">
        <v>0</v>
      </c>
      <c r="D74" s="8">
        <v>0</v>
      </c>
      <c r="E74" s="9">
        <f t="shared" si="23"/>
        <v>0</v>
      </c>
      <c r="F74" s="8">
        <v>0</v>
      </c>
      <c r="G74" s="8">
        <v>0</v>
      </c>
      <c r="H74" s="9">
        <f t="shared" si="25"/>
        <v>0</v>
      </c>
    </row>
    <row r="75" spans="1:8" ht="12.95" customHeight="1" x14ac:dyDescent="0.2">
      <c r="A75" s="5">
        <v>9600</v>
      </c>
      <c r="B75" s="6" t="s">
        <v>81</v>
      </c>
      <c r="C75" s="8">
        <v>0</v>
      </c>
      <c r="D75" s="8">
        <v>0</v>
      </c>
      <c r="E75" s="9">
        <f t="shared" si="23"/>
        <v>0</v>
      </c>
      <c r="F75" s="8">
        <v>0</v>
      </c>
      <c r="G75" s="8">
        <v>0</v>
      </c>
      <c r="H75" s="9">
        <f t="shared" si="25"/>
        <v>0</v>
      </c>
    </row>
    <row r="76" spans="1:8" ht="12.95" customHeight="1" x14ac:dyDescent="0.2">
      <c r="A76" s="5">
        <v>9900</v>
      </c>
      <c r="B76" s="6" t="s">
        <v>82</v>
      </c>
      <c r="C76" s="8">
        <v>0</v>
      </c>
      <c r="D76" s="8">
        <v>0</v>
      </c>
      <c r="E76" s="9">
        <f t="shared" si="23"/>
        <v>0</v>
      </c>
      <c r="F76" s="8">
        <v>0</v>
      </c>
      <c r="G76" s="8">
        <v>0</v>
      </c>
      <c r="H76" s="9">
        <f t="shared" si="25"/>
        <v>0</v>
      </c>
    </row>
    <row r="77" spans="1:8" ht="18.75" customHeight="1" x14ac:dyDescent="0.2">
      <c r="A77" s="10"/>
      <c r="B77" s="11" t="s">
        <v>83</v>
      </c>
      <c r="C77" s="12">
        <f t="shared" ref="C77:H77" si="26">C5+C13+C23+C33+C43+C53+C57+C65+C69</f>
        <v>15613367493.969999</v>
      </c>
      <c r="D77" s="12">
        <f t="shared" si="26"/>
        <v>623235395.08000004</v>
      </c>
      <c r="E77" s="12">
        <f t="shared" si="23"/>
        <v>16236602889.049999</v>
      </c>
      <c r="F77" s="12">
        <f t="shared" si="26"/>
        <v>2839341756.52</v>
      </c>
      <c r="G77" s="12">
        <f t="shared" si="26"/>
        <v>2839341756.52</v>
      </c>
      <c r="H77" s="12">
        <f t="shared" si="26"/>
        <v>13397261132.530001</v>
      </c>
    </row>
    <row r="78" spans="1:8" x14ac:dyDescent="0.2">
      <c r="A78" s="13" t="s">
        <v>84</v>
      </c>
      <c r="C78" s="14"/>
      <c r="D78" s="14"/>
      <c r="E78" s="14"/>
      <c r="F78" s="14"/>
      <c r="G78" s="14"/>
      <c r="H78" s="14"/>
    </row>
  </sheetData>
  <mergeCells count="13">
    <mergeCell ref="A13:B13"/>
    <mergeCell ref="A1:H1"/>
    <mergeCell ref="A2:B4"/>
    <mergeCell ref="C2:G2"/>
    <mergeCell ref="H2:H3"/>
    <mergeCell ref="A5:B5"/>
    <mergeCell ref="A69:B69"/>
    <mergeCell ref="A23:B23"/>
    <mergeCell ref="A33:B33"/>
    <mergeCell ref="A43:B43"/>
    <mergeCell ref="A53:B53"/>
    <mergeCell ref="A57:B57"/>
    <mergeCell ref="A65:B65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2023-04-28T16:44:20Z</cp:lastPrinted>
  <dcterms:created xsi:type="dcterms:W3CDTF">2023-04-27T21:37:01Z</dcterms:created>
  <dcterms:modified xsi:type="dcterms:W3CDTF">2023-04-28T16:44:28Z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