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COG" sheetId="1" r:id="rId1"/>
  </sheets>
  <definedNames>
    <definedName name="_xlnm._FilterDatabase" localSheetId="0" hidden="1">COG!$A$3:$H$76</definedName>
  </definedNames>
  <calcPr calcId="124519"/>
</workbook>
</file>

<file path=xl/calcChain.xml><?xml version="1.0" encoding="utf-8"?>
<calcChain xmlns="http://schemas.openxmlformats.org/spreadsheetml/2006/main">
  <c r="C5" i="1"/>
  <c r="D5"/>
  <c r="F5"/>
  <c r="G5"/>
  <c r="E6"/>
  <c r="E5" s="1"/>
  <c r="H6"/>
  <c r="H5" s="1"/>
  <c r="H77" s="1"/>
  <c r="E7"/>
  <c r="H7"/>
  <c r="E8"/>
  <c r="H8"/>
  <c r="E9"/>
  <c r="H9"/>
  <c r="E10"/>
  <c r="H10"/>
  <c r="E11"/>
  <c r="H11"/>
  <c r="E12"/>
  <c r="H12"/>
  <c r="C13"/>
  <c r="D13"/>
  <c r="F13"/>
  <c r="G13"/>
  <c r="E14"/>
  <c r="E13" s="1"/>
  <c r="H14"/>
  <c r="H13" s="1"/>
  <c r="E15"/>
  <c r="H15"/>
  <c r="E16"/>
  <c r="H16"/>
  <c r="E17"/>
  <c r="H17"/>
  <c r="E18"/>
  <c r="H18"/>
  <c r="E19"/>
  <c r="H19"/>
  <c r="E20"/>
  <c r="H20"/>
  <c r="E21"/>
  <c r="H21"/>
  <c r="E22"/>
  <c r="H22"/>
  <c r="C23"/>
  <c r="D23"/>
  <c r="F23"/>
  <c r="G23"/>
  <c r="E24"/>
  <c r="E23" s="1"/>
  <c r="H24"/>
  <c r="H23" s="1"/>
  <c r="E25"/>
  <c r="H25"/>
  <c r="E26"/>
  <c r="H26"/>
  <c r="E27"/>
  <c r="H27"/>
  <c r="E28"/>
  <c r="H28"/>
  <c r="E29"/>
  <c r="H29"/>
  <c r="E30"/>
  <c r="H30"/>
  <c r="E31"/>
  <c r="H31"/>
  <c r="E32"/>
  <c r="H32"/>
  <c r="C33"/>
  <c r="D33"/>
  <c r="F33"/>
  <c r="G33"/>
  <c r="E34"/>
  <c r="E33" s="1"/>
  <c r="H34"/>
  <c r="H33" s="1"/>
  <c r="E35"/>
  <c r="H35"/>
  <c r="E36"/>
  <c r="H36"/>
  <c r="E37"/>
  <c r="H37"/>
  <c r="E38"/>
  <c r="H38"/>
  <c r="E39"/>
  <c r="H39"/>
  <c r="E40"/>
  <c r="H40"/>
  <c r="E41"/>
  <c r="H41"/>
  <c r="E42"/>
  <c r="H42"/>
  <c r="C43"/>
  <c r="D43"/>
  <c r="F43"/>
  <c r="G43"/>
  <c r="E44"/>
  <c r="E43" s="1"/>
  <c r="H44"/>
  <c r="H43" s="1"/>
  <c r="E45"/>
  <c r="H45"/>
  <c r="E46"/>
  <c r="H46"/>
  <c r="E47"/>
  <c r="H47"/>
  <c r="E48"/>
  <c r="H48"/>
  <c r="E49"/>
  <c r="H49"/>
  <c r="E50"/>
  <c r="H50"/>
  <c r="E51"/>
  <c r="H51"/>
  <c r="E52"/>
  <c r="H52"/>
  <c r="C53"/>
  <c r="D53"/>
  <c r="F53"/>
  <c r="G53"/>
  <c r="E54"/>
  <c r="E53" s="1"/>
  <c r="H54"/>
  <c r="H53" s="1"/>
  <c r="E55"/>
  <c r="H55"/>
  <c r="E56"/>
  <c r="H56"/>
  <c r="C57"/>
  <c r="D57"/>
  <c r="F57"/>
  <c r="G57"/>
  <c r="E58"/>
  <c r="E57" s="1"/>
  <c r="H58"/>
  <c r="H57" s="1"/>
  <c r="E59"/>
  <c r="H59"/>
  <c r="E60"/>
  <c r="H60"/>
  <c r="E61"/>
  <c r="H61"/>
  <c r="E62"/>
  <c r="H62"/>
  <c r="E63"/>
  <c r="H63"/>
  <c r="E64"/>
  <c r="H64"/>
  <c r="C65"/>
  <c r="D65"/>
  <c r="F65"/>
  <c r="G65"/>
  <c r="E66"/>
  <c r="E65" s="1"/>
  <c r="H66"/>
  <c r="H65" s="1"/>
  <c r="E67"/>
  <c r="H67"/>
  <c r="E68"/>
  <c r="H68"/>
  <c r="C69"/>
  <c r="D69"/>
  <c r="F69"/>
  <c r="G69"/>
  <c r="E70"/>
  <c r="E69" s="1"/>
  <c r="H70"/>
  <c r="H69" s="1"/>
  <c r="E71"/>
  <c r="H71"/>
  <c r="E72"/>
  <c r="H72"/>
  <c r="E73"/>
  <c r="H73"/>
  <c r="E74"/>
  <c r="H74"/>
  <c r="E75"/>
  <c r="H75"/>
  <c r="E76"/>
  <c r="H76"/>
  <c r="C77"/>
  <c r="D77"/>
  <c r="F77"/>
  <c r="G77"/>
  <c r="E77" l="1"/>
</calcChain>
</file>

<file path=xl/sharedStrings.xml><?xml version="1.0" encoding="utf-8"?>
<sst xmlns="http://schemas.openxmlformats.org/spreadsheetml/2006/main" count="85" uniqueCount="85">
  <si>
    <t>Bajo protesta de decir verdad declaramos que los Estados Financieros y sus Notas son razonablemente correctos y son responsabilidad del emisor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</si>
  <si>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</si>
  <si>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</si>
  <si>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</si>
  <si>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</si>
  <si>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</si>
  <si>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</si>
  <si>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</si>
  <si>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</si>
  <si>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</si>
  <si>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</si>
  <si>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</si>
  <si>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</si>
  <si>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</si>
  <si>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</si>
  <si>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</si>
  <si>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</si>
  <si>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</si>
  <si>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</si>
  <si>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</si>
  <si>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</si>
  <si>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</si>
  <si>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</si>
  <si>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</si>
  <si>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</si>
  <si>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</si>
  <si>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</si>
  <si>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</si>
  <si>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</si>
  <si>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</si>
  <si>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</si>
  <si>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</si>
  <si>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</si>
  <si>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</si>
  <si>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</si>
  <si>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</si>
  <si>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</si>
  <si>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</si>
  <si>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</si>
  <si>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</si>
  <si>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</si>
  <si>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</si>
  <si>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</si>
  <si>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</si>
  <si>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</si>
  <si>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</si>
  <si>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</si>
  <si>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</si>
  <si>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</si>
  <si>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</si>
  <si>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</si>
  <si>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</si>
  <si>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</si>
  <si>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</si>
  <si>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</si>
  <si>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</si>
  <si>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</si>
  <si>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</si>
  <si>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</si>
  <si>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</si>
  <si>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</si>
  <si>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</si>
  <si>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</si>
  <si>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</si>
  <si>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</si>
  <si>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</si>
  <si>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</si>
  <si>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</si>
  <si>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</si>
  <si>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</si>
  <si>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</si>
  <si>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</si>
  <si>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</si>
  <si>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</si>
  <si>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</si>
  <si>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</si>
  <si>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</si>
  <si>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</si>
  <si>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</si>
  <si>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</si>
  <si>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</si>
  <si>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</si>
  <si>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</si>
  <si>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</si>
  <si>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Instituto de Salud Pública del Estado de Guanajuato
Estado Analítico del Ejercicio del Presupuesto de Egresos
Clasificación por Objeto del Gasto (Capítulo y Concepto)
Del 01 de Enero al 31 de Marzo de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</si>
</sst>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Protection="1">
      <protection locked="0"/>
    </xf>
    <xf numFmtId="4" fontId="3" fillId="0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center"/>
    </xf>
    <xf numFmtId="4" fontId="3" fillId="0" borderId="4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3" fillId="0" borderId="5" xfId="0" applyFont="1" applyFill="1" applyBorder="1" applyAlignment="1" applyProtection="1">
      <alignment horizontal="left"/>
    </xf>
    <xf numFmtId="4" fontId="3" fillId="0" borderId="6" xfId="0" applyNumberFormat="1" applyFont="1" applyFill="1" applyBorder="1" applyProtection="1">
      <protection locked="0"/>
    </xf>
    <xf numFmtId="0" fontId="2" fillId="2" borderId="7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showGridLines="0" tabSelected="1" workbookViewId="0">
      <selection sqref="A1:H1"/>
    </sheetView>
  </sheetViews>
  <sheetFormatPr baseColWidth="10" defaultRowHeight="11.25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>
      <c r="A1" s="16" t="s">
        <v>84</v>
      </c>
      <c r="B1" s="17"/>
      <c r="C1" s="17"/>
      <c r="D1" s="17"/>
      <c r="E1" s="17"/>
      <c r="F1" s="17"/>
      <c r="G1" s="17"/>
      <c r="H1" s="18"/>
    </row>
    <row r="2" spans="1:8">
      <c r="A2" s="21" t="s">
        <v>83</v>
      </c>
      <c r="B2" s="22"/>
      <c r="C2" s="16" t="s">
        <v>82</v>
      </c>
      <c r="D2" s="17"/>
      <c r="E2" s="17"/>
      <c r="F2" s="17"/>
      <c r="G2" s="18"/>
      <c r="H2" s="19" t="s">
        <v>81</v>
      </c>
    </row>
    <row r="3" spans="1:8" ht="24.95" customHeight="1">
      <c r="A3" s="23"/>
      <c r="B3" s="24"/>
      <c r="C3" s="15" t="s">
        <v>80</v>
      </c>
      <c r="D3" s="15" t="s">
        <v>79</v>
      </c>
      <c r="E3" s="15" t="s">
        <v>78</v>
      </c>
      <c r="F3" s="15" t="s">
        <v>77</v>
      </c>
      <c r="G3" s="15" t="s">
        <v>76</v>
      </c>
      <c r="H3" s="20"/>
    </row>
    <row r="4" spans="1:8">
      <c r="A4" s="25"/>
      <c r="B4" s="26"/>
      <c r="C4" s="14">
        <v>1</v>
      </c>
      <c r="D4" s="14">
        <v>2</v>
      </c>
      <c r="E4" s="14" t="s">
        <v>75</v>
      </c>
      <c r="F4" s="14">
        <v>4</v>
      </c>
      <c r="G4" s="14">
        <v>5</v>
      </c>
      <c r="H4" s="14" t="s">
        <v>74</v>
      </c>
    </row>
    <row r="5" spans="1:8">
      <c r="A5" s="12" t="s">
        <v>73</v>
      </c>
      <c r="B5" s="11"/>
      <c r="C5" s="13">
        <f t="shared" ref="C5:H5" si="0">SUM(C6:C12)</f>
        <v>4555628429.7999992</v>
      </c>
      <c r="D5" s="13">
        <f t="shared" si="0"/>
        <v>1795566474.9400001</v>
      </c>
      <c r="E5" s="13">
        <f t="shared" si="0"/>
        <v>6351194904.7400007</v>
      </c>
      <c r="F5" s="13">
        <f t="shared" si="0"/>
        <v>1266735519.7900002</v>
      </c>
      <c r="G5" s="13">
        <f t="shared" si="0"/>
        <v>1266735519.7900002</v>
      </c>
      <c r="H5" s="13">
        <f t="shared" si="0"/>
        <v>5084459384.9500008</v>
      </c>
    </row>
    <row r="6" spans="1:8">
      <c r="A6" s="10"/>
      <c r="B6" s="9" t="s">
        <v>72</v>
      </c>
      <c r="C6" s="8">
        <v>1318964558</v>
      </c>
      <c r="D6" s="8">
        <v>439938215.27999997</v>
      </c>
      <c r="E6" s="8">
        <f t="shared" ref="E6:E12" si="1">+C6+D6</f>
        <v>1758902773.28</v>
      </c>
      <c r="F6" s="8">
        <v>398348560.30000001</v>
      </c>
      <c r="G6" s="8">
        <v>398348560.30000001</v>
      </c>
      <c r="H6" s="8">
        <f t="shared" ref="H6:H12" si="2">+E6-F6</f>
        <v>1360554212.98</v>
      </c>
    </row>
    <row r="7" spans="1:8">
      <c r="A7" s="10"/>
      <c r="B7" s="9" t="s">
        <v>71</v>
      </c>
      <c r="C7" s="8">
        <v>838861829.20000005</v>
      </c>
      <c r="D7" s="8">
        <v>668299224.72000003</v>
      </c>
      <c r="E7" s="8">
        <f t="shared" si="1"/>
        <v>1507161053.9200001</v>
      </c>
      <c r="F7" s="8">
        <v>289762622.94</v>
      </c>
      <c r="G7" s="8">
        <v>289762622.94</v>
      </c>
      <c r="H7" s="8">
        <f t="shared" si="2"/>
        <v>1217398430.98</v>
      </c>
    </row>
    <row r="8" spans="1:8">
      <c r="A8" s="10"/>
      <c r="B8" s="9" t="s">
        <v>70</v>
      </c>
      <c r="C8" s="8">
        <v>1566063799.5999999</v>
      </c>
      <c r="D8" s="8">
        <v>613529040.88</v>
      </c>
      <c r="E8" s="8">
        <f t="shared" si="1"/>
        <v>2179592840.48</v>
      </c>
      <c r="F8" s="8">
        <v>418835266.42000002</v>
      </c>
      <c r="G8" s="8">
        <v>418835266.42000002</v>
      </c>
      <c r="H8" s="8">
        <f t="shared" si="2"/>
        <v>1760757574.0599999</v>
      </c>
    </row>
    <row r="9" spans="1:8">
      <c r="A9" s="10"/>
      <c r="B9" s="9" t="s">
        <v>69</v>
      </c>
      <c r="C9" s="8">
        <v>401725120</v>
      </c>
      <c r="D9" s="8">
        <v>0</v>
      </c>
      <c r="E9" s="8">
        <f t="shared" si="1"/>
        <v>401725120</v>
      </c>
      <c r="F9" s="8">
        <v>91923106.159999996</v>
      </c>
      <c r="G9" s="8">
        <v>91923106.159999996</v>
      </c>
      <c r="H9" s="8">
        <f t="shared" si="2"/>
        <v>309802013.84000003</v>
      </c>
    </row>
    <row r="10" spans="1:8">
      <c r="A10" s="10"/>
      <c r="B10" s="9" t="s">
        <v>68</v>
      </c>
      <c r="C10" s="8">
        <v>312741453</v>
      </c>
      <c r="D10" s="8">
        <v>51796464</v>
      </c>
      <c r="E10" s="8">
        <f t="shared" si="1"/>
        <v>364537917</v>
      </c>
      <c r="F10" s="8">
        <v>57047775.68</v>
      </c>
      <c r="G10" s="8">
        <v>57047775.68</v>
      </c>
      <c r="H10" s="8">
        <f t="shared" si="2"/>
        <v>307490141.31999999</v>
      </c>
    </row>
    <row r="11" spans="1:8">
      <c r="A11" s="10"/>
      <c r="B11" s="9" t="s">
        <v>67</v>
      </c>
      <c r="C11" s="8">
        <v>0</v>
      </c>
      <c r="D11" s="8">
        <v>0</v>
      </c>
      <c r="E11" s="8">
        <f t="shared" si="1"/>
        <v>0</v>
      </c>
      <c r="F11" s="8">
        <v>0</v>
      </c>
      <c r="G11" s="8">
        <v>0</v>
      </c>
      <c r="H11" s="8">
        <f t="shared" si="2"/>
        <v>0</v>
      </c>
    </row>
    <row r="12" spans="1:8">
      <c r="A12" s="10"/>
      <c r="B12" s="9" t="s">
        <v>66</v>
      </c>
      <c r="C12" s="8">
        <v>117271670</v>
      </c>
      <c r="D12" s="8">
        <v>22003530.059999999</v>
      </c>
      <c r="E12" s="8">
        <f t="shared" si="1"/>
        <v>139275200.06</v>
      </c>
      <c r="F12" s="8">
        <v>10818188.289999999</v>
      </c>
      <c r="G12" s="8">
        <v>10818188.289999999</v>
      </c>
      <c r="H12" s="8">
        <f t="shared" si="2"/>
        <v>128457011.77000001</v>
      </c>
    </row>
    <row r="13" spans="1:8">
      <c r="A13" s="12" t="s">
        <v>65</v>
      </c>
      <c r="B13" s="11"/>
      <c r="C13" s="8">
        <f t="shared" ref="C13:H13" si="3">SUM(C14:C22)</f>
        <v>710762735</v>
      </c>
      <c r="D13" s="8">
        <f t="shared" si="3"/>
        <v>1399079282.8800001</v>
      </c>
      <c r="E13" s="8">
        <f t="shared" si="3"/>
        <v>2109842017.8800001</v>
      </c>
      <c r="F13" s="8">
        <f t="shared" si="3"/>
        <v>279734539.92999995</v>
      </c>
      <c r="G13" s="8">
        <f t="shared" si="3"/>
        <v>279730953.44999999</v>
      </c>
      <c r="H13" s="8">
        <f t="shared" si="3"/>
        <v>1830107477.9499998</v>
      </c>
    </row>
    <row r="14" spans="1:8">
      <c r="A14" s="10"/>
      <c r="B14" s="9" t="s">
        <v>64</v>
      </c>
      <c r="C14" s="8">
        <v>46994846</v>
      </c>
      <c r="D14" s="8">
        <v>7304189.2199999997</v>
      </c>
      <c r="E14" s="8">
        <f t="shared" ref="E14:E22" si="4">+C14+D14</f>
        <v>54299035.219999999</v>
      </c>
      <c r="F14" s="8">
        <v>2317163.69</v>
      </c>
      <c r="G14" s="8">
        <v>2313577.21</v>
      </c>
      <c r="H14" s="8">
        <f t="shared" ref="H14:H22" si="5">+E14-F14</f>
        <v>51981871.530000001</v>
      </c>
    </row>
    <row r="15" spans="1:8">
      <c r="A15" s="10"/>
      <c r="B15" s="9" t="s">
        <v>63</v>
      </c>
      <c r="C15" s="8">
        <v>92687706</v>
      </c>
      <c r="D15" s="8">
        <v>21603303.73</v>
      </c>
      <c r="E15" s="8">
        <f t="shared" si="4"/>
        <v>114291009.73</v>
      </c>
      <c r="F15" s="8">
        <v>8144744.7300000004</v>
      </c>
      <c r="G15" s="8">
        <v>8144744.7300000004</v>
      </c>
      <c r="H15" s="8">
        <f t="shared" si="5"/>
        <v>106146265</v>
      </c>
    </row>
    <row r="16" spans="1:8">
      <c r="A16" s="10"/>
      <c r="B16" s="9" t="s">
        <v>62</v>
      </c>
      <c r="C16" s="8">
        <v>50000</v>
      </c>
      <c r="D16" s="8">
        <v>0</v>
      </c>
      <c r="E16" s="8">
        <f t="shared" si="4"/>
        <v>50000</v>
      </c>
      <c r="F16" s="8">
        <v>0</v>
      </c>
      <c r="G16" s="8">
        <v>0</v>
      </c>
      <c r="H16" s="8">
        <f t="shared" si="5"/>
        <v>50000</v>
      </c>
    </row>
    <row r="17" spans="1:8">
      <c r="A17" s="10"/>
      <c r="B17" s="9" t="s">
        <v>61</v>
      </c>
      <c r="C17" s="8">
        <v>15244090</v>
      </c>
      <c r="D17" s="8">
        <v>69064.5</v>
      </c>
      <c r="E17" s="8">
        <f t="shared" si="4"/>
        <v>15313154.5</v>
      </c>
      <c r="F17" s="8">
        <v>397346.44</v>
      </c>
      <c r="G17" s="8">
        <v>397346.44</v>
      </c>
      <c r="H17" s="8">
        <f t="shared" si="5"/>
        <v>14915808.060000001</v>
      </c>
    </row>
    <row r="18" spans="1:8">
      <c r="A18" s="10"/>
      <c r="B18" s="9" t="s">
        <v>60</v>
      </c>
      <c r="C18" s="8">
        <v>450392197</v>
      </c>
      <c r="D18" s="8">
        <v>1341229054.5699999</v>
      </c>
      <c r="E18" s="8">
        <f t="shared" si="4"/>
        <v>1791621251.5699999</v>
      </c>
      <c r="F18" s="8">
        <v>258643358.15000001</v>
      </c>
      <c r="G18" s="8">
        <v>258643358.15000001</v>
      </c>
      <c r="H18" s="8">
        <f t="shared" si="5"/>
        <v>1532977893.4199998</v>
      </c>
    </row>
    <row r="19" spans="1:8">
      <c r="A19" s="10"/>
      <c r="B19" s="9" t="s">
        <v>59</v>
      </c>
      <c r="C19" s="8">
        <v>65808366</v>
      </c>
      <c r="D19" s="8">
        <v>2189460.29</v>
      </c>
      <c r="E19" s="8">
        <f t="shared" si="4"/>
        <v>67997826.290000007</v>
      </c>
      <c r="F19" s="8">
        <v>9908197.8000000007</v>
      </c>
      <c r="G19" s="8">
        <v>9908197.8000000007</v>
      </c>
      <c r="H19" s="8">
        <f t="shared" si="5"/>
        <v>58089628.49000001</v>
      </c>
    </row>
    <row r="20" spans="1:8">
      <c r="A20" s="10"/>
      <c r="B20" s="9" t="s">
        <v>58</v>
      </c>
      <c r="C20" s="8">
        <v>18328075</v>
      </c>
      <c r="D20" s="8">
        <v>1939827.66</v>
      </c>
      <c r="E20" s="8">
        <f t="shared" si="4"/>
        <v>20267902.66</v>
      </c>
      <c r="F20" s="8">
        <v>26905.53</v>
      </c>
      <c r="G20" s="8">
        <v>26905.53</v>
      </c>
      <c r="H20" s="8">
        <f t="shared" si="5"/>
        <v>20240997.129999999</v>
      </c>
    </row>
    <row r="21" spans="1:8">
      <c r="A21" s="10"/>
      <c r="B21" s="9" t="s">
        <v>57</v>
      </c>
      <c r="C21" s="8">
        <v>0</v>
      </c>
      <c r="D21" s="8">
        <v>0</v>
      </c>
      <c r="E21" s="8">
        <f t="shared" si="4"/>
        <v>0</v>
      </c>
      <c r="F21" s="8">
        <v>0</v>
      </c>
      <c r="G21" s="8">
        <v>0</v>
      </c>
      <c r="H21" s="8">
        <f t="shared" si="5"/>
        <v>0</v>
      </c>
    </row>
    <row r="22" spans="1:8">
      <c r="A22" s="10"/>
      <c r="B22" s="9" t="s">
        <v>56</v>
      </c>
      <c r="C22" s="8">
        <v>21257455</v>
      </c>
      <c r="D22" s="8">
        <v>24744382.91</v>
      </c>
      <c r="E22" s="8">
        <f t="shared" si="4"/>
        <v>46001837.909999996</v>
      </c>
      <c r="F22" s="8">
        <v>296823.59000000003</v>
      </c>
      <c r="G22" s="8">
        <v>296823.59000000003</v>
      </c>
      <c r="H22" s="8">
        <f t="shared" si="5"/>
        <v>45705014.319999993</v>
      </c>
    </row>
    <row r="23" spans="1:8">
      <c r="A23" s="12" t="s">
        <v>55</v>
      </c>
      <c r="B23" s="11"/>
      <c r="C23" s="8">
        <f t="shared" ref="C23:H23" si="6">SUM(C24:C32)</f>
        <v>1547535168.9100001</v>
      </c>
      <c r="D23" s="8">
        <f t="shared" si="6"/>
        <v>1189353226.1399999</v>
      </c>
      <c r="E23" s="8">
        <f t="shared" si="6"/>
        <v>2736888395.0499997</v>
      </c>
      <c r="F23" s="8">
        <f t="shared" si="6"/>
        <v>321638185.85000002</v>
      </c>
      <c r="G23" s="8">
        <f t="shared" si="6"/>
        <v>321655130.35000002</v>
      </c>
      <c r="H23" s="8">
        <f t="shared" si="6"/>
        <v>2415250209.1999998</v>
      </c>
    </row>
    <row r="24" spans="1:8">
      <c r="A24" s="10"/>
      <c r="B24" s="9" t="s">
        <v>54</v>
      </c>
      <c r="C24" s="8">
        <v>123574039</v>
      </c>
      <c r="D24" s="8">
        <v>2950099.36</v>
      </c>
      <c r="E24" s="8">
        <f t="shared" ref="E24:E32" si="7">+C24+D24</f>
        <v>126524138.36</v>
      </c>
      <c r="F24" s="8">
        <v>14185871.810000001</v>
      </c>
      <c r="G24" s="8">
        <v>14185871.810000001</v>
      </c>
      <c r="H24" s="8">
        <f t="shared" ref="H24:H32" si="8">+E24-F24</f>
        <v>112338266.55</v>
      </c>
    </row>
    <row r="25" spans="1:8">
      <c r="A25" s="10"/>
      <c r="B25" s="9" t="s">
        <v>53</v>
      </c>
      <c r="C25" s="8">
        <v>30573482</v>
      </c>
      <c r="D25" s="8">
        <v>3123391.05</v>
      </c>
      <c r="E25" s="8">
        <f t="shared" si="7"/>
        <v>33696873.049999997</v>
      </c>
      <c r="F25" s="8">
        <v>1113463.43</v>
      </c>
      <c r="G25" s="8">
        <v>1113463.43</v>
      </c>
      <c r="H25" s="8">
        <f t="shared" si="8"/>
        <v>32583409.619999997</v>
      </c>
    </row>
    <row r="26" spans="1:8">
      <c r="A26" s="10"/>
      <c r="B26" s="9" t="s">
        <v>52</v>
      </c>
      <c r="C26" s="8">
        <v>572774958</v>
      </c>
      <c r="D26" s="8">
        <v>236221766.02000001</v>
      </c>
      <c r="E26" s="8">
        <f t="shared" si="7"/>
        <v>808996724.01999998</v>
      </c>
      <c r="F26" s="8">
        <v>65068805.380000003</v>
      </c>
      <c r="G26" s="8">
        <v>65046602.880000003</v>
      </c>
      <c r="H26" s="8">
        <f t="shared" si="8"/>
        <v>743927918.63999999</v>
      </c>
    </row>
    <row r="27" spans="1:8">
      <c r="A27" s="10"/>
      <c r="B27" s="9" t="s">
        <v>51</v>
      </c>
      <c r="C27" s="8">
        <v>256496613</v>
      </c>
      <c r="D27" s="8">
        <v>346191355.91000003</v>
      </c>
      <c r="E27" s="8">
        <f t="shared" si="7"/>
        <v>602687968.91000009</v>
      </c>
      <c r="F27" s="8">
        <v>102373761.48999999</v>
      </c>
      <c r="G27" s="8">
        <v>102373761.48999999</v>
      </c>
      <c r="H27" s="8">
        <f t="shared" si="8"/>
        <v>500314207.42000008</v>
      </c>
    </row>
    <row r="28" spans="1:8">
      <c r="A28" s="10"/>
      <c r="B28" s="9" t="s">
        <v>50</v>
      </c>
      <c r="C28" s="8">
        <v>375204199</v>
      </c>
      <c r="D28" s="8">
        <v>587323759.67999995</v>
      </c>
      <c r="E28" s="8">
        <f t="shared" si="7"/>
        <v>962527958.67999995</v>
      </c>
      <c r="F28" s="8">
        <v>102729790.12</v>
      </c>
      <c r="G28" s="8">
        <v>102768937.12</v>
      </c>
      <c r="H28" s="8">
        <f t="shared" si="8"/>
        <v>859798168.55999994</v>
      </c>
    </row>
    <row r="29" spans="1:8">
      <c r="A29" s="10"/>
      <c r="B29" s="9" t="s">
        <v>49</v>
      </c>
      <c r="C29" s="8">
        <v>12139039</v>
      </c>
      <c r="D29" s="8">
        <v>4913299.2</v>
      </c>
      <c r="E29" s="8">
        <f t="shared" si="7"/>
        <v>17052338.199999999</v>
      </c>
      <c r="F29" s="8">
        <v>111849.76</v>
      </c>
      <c r="G29" s="8">
        <v>111849.76</v>
      </c>
      <c r="H29" s="8">
        <f t="shared" si="8"/>
        <v>16940488.439999998</v>
      </c>
    </row>
    <row r="30" spans="1:8">
      <c r="A30" s="10"/>
      <c r="B30" s="9" t="s">
        <v>48</v>
      </c>
      <c r="C30" s="8">
        <v>14374468</v>
      </c>
      <c r="D30" s="8">
        <v>750684.1</v>
      </c>
      <c r="E30" s="8">
        <f t="shared" si="7"/>
        <v>15125152.1</v>
      </c>
      <c r="F30" s="8">
        <v>810464.62</v>
      </c>
      <c r="G30" s="8">
        <v>810464.62</v>
      </c>
      <c r="H30" s="8">
        <f t="shared" si="8"/>
        <v>14314687.48</v>
      </c>
    </row>
    <row r="31" spans="1:8">
      <c r="A31" s="10"/>
      <c r="B31" s="9" t="s">
        <v>47</v>
      </c>
      <c r="C31" s="8">
        <v>29203219</v>
      </c>
      <c r="D31" s="8">
        <v>1286756.8700000001</v>
      </c>
      <c r="E31" s="8">
        <f t="shared" si="7"/>
        <v>30489975.870000001</v>
      </c>
      <c r="F31" s="8">
        <v>1519332.5</v>
      </c>
      <c r="G31" s="8">
        <v>1519332.5</v>
      </c>
      <c r="H31" s="8">
        <f t="shared" si="8"/>
        <v>28970643.370000001</v>
      </c>
    </row>
    <row r="32" spans="1:8">
      <c r="A32" s="10"/>
      <c r="B32" s="9" t="s">
        <v>46</v>
      </c>
      <c r="C32" s="8">
        <v>133195151.91</v>
      </c>
      <c r="D32" s="8">
        <v>6592113.9500000002</v>
      </c>
      <c r="E32" s="8">
        <f t="shared" si="7"/>
        <v>139787265.85999998</v>
      </c>
      <c r="F32" s="8">
        <v>33724846.740000002</v>
      </c>
      <c r="G32" s="8">
        <v>33724846.740000002</v>
      </c>
      <c r="H32" s="8">
        <f t="shared" si="8"/>
        <v>106062419.11999997</v>
      </c>
    </row>
    <row r="33" spans="1:8">
      <c r="A33" s="12" t="s">
        <v>45</v>
      </c>
      <c r="B33" s="11"/>
      <c r="C33" s="8">
        <f t="shared" ref="C33:H33" si="9">SUM(C34:C42)</f>
        <v>6804000</v>
      </c>
      <c r="D33" s="8">
        <f t="shared" si="9"/>
        <v>7583953.2699999996</v>
      </c>
      <c r="E33" s="8">
        <f t="shared" si="9"/>
        <v>14387953.27</v>
      </c>
      <c r="F33" s="8">
        <f t="shared" si="9"/>
        <v>7518727.2699999996</v>
      </c>
      <c r="G33" s="8">
        <f t="shared" si="9"/>
        <v>7518727.2699999996</v>
      </c>
      <c r="H33" s="8">
        <f t="shared" si="9"/>
        <v>6869226</v>
      </c>
    </row>
    <row r="34" spans="1:8">
      <c r="A34" s="10"/>
      <c r="B34" s="9" t="s">
        <v>44</v>
      </c>
      <c r="C34" s="8">
        <v>0</v>
      </c>
      <c r="D34" s="8">
        <v>0</v>
      </c>
      <c r="E34" s="8">
        <f t="shared" ref="E34:E42" si="10">+C34+D34</f>
        <v>0</v>
      </c>
      <c r="F34" s="8">
        <v>0</v>
      </c>
      <c r="G34" s="8">
        <v>0</v>
      </c>
      <c r="H34" s="8">
        <f t="shared" ref="H34:H42" si="11">+E34-F34</f>
        <v>0</v>
      </c>
    </row>
    <row r="35" spans="1:8">
      <c r="A35" s="10"/>
      <c r="B35" s="9" t="s">
        <v>43</v>
      </c>
      <c r="C35" s="8">
        <v>0</v>
      </c>
      <c r="D35" s="8">
        <v>7543527.2699999996</v>
      </c>
      <c r="E35" s="8">
        <f t="shared" si="10"/>
        <v>7543527.2699999996</v>
      </c>
      <c r="F35" s="8">
        <v>7518727.2699999996</v>
      </c>
      <c r="G35" s="8">
        <v>7518727.2699999996</v>
      </c>
      <c r="H35" s="8">
        <f t="shared" si="11"/>
        <v>24800</v>
      </c>
    </row>
    <row r="36" spans="1:8">
      <c r="A36" s="10"/>
      <c r="B36" s="9" t="s">
        <v>42</v>
      </c>
      <c r="C36" s="8">
        <v>6804000</v>
      </c>
      <c r="D36" s="8">
        <v>12000</v>
      </c>
      <c r="E36" s="8">
        <f t="shared" si="10"/>
        <v>6816000</v>
      </c>
      <c r="F36" s="8">
        <v>0</v>
      </c>
      <c r="G36" s="8">
        <v>0</v>
      </c>
      <c r="H36" s="8">
        <f t="shared" si="11"/>
        <v>6816000</v>
      </c>
    </row>
    <row r="37" spans="1:8">
      <c r="A37" s="10"/>
      <c r="B37" s="9" t="s">
        <v>41</v>
      </c>
      <c r="C37" s="8">
        <v>0</v>
      </c>
      <c r="D37" s="8">
        <v>28426</v>
      </c>
      <c r="E37" s="8">
        <f t="shared" si="10"/>
        <v>28426</v>
      </c>
      <c r="F37" s="8">
        <v>0</v>
      </c>
      <c r="G37" s="8">
        <v>0</v>
      </c>
      <c r="H37" s="8">
        <f t="shared" si="11"/>
        <v>28426</v>
      </c>
    </row>
    <row r="38" spans="1:8">
      <c r="A38" s="10"/>
      <c r="B38" s="9" t="s">
        <v>40</v>
      </c>
      <c r="C38" s="8">
        <v>0</v>
      </c>
      <c r="D38" s="8">
        <v>0</v>
      </c>
      <c r="E38" s="8">
        <f t="shared" si="10"/>
        <v>0</v>
      </c>
      <c r="F38" s="8">
        <v>0</v>
      </c>
      <c r="G38" s="8">
        <v>0</v>
      </c>
      <c r="H38" s="8">
        <f t="shared" si="11"/>
        <v>0</v>
      </c>
    </row>
    <row r="39" spans="1:8">
      <c r="A39" s="10"/>
      <c r="B39" s="9" t="s">
        <v>39</v>
      </c>
      <c r="C39" s="8">
        <v>0</v>
      </c>
      <c r="D39" s="8">
        <v>0</v>
      </c>
      <c r="E39" s="8">
        <f t="shared" si="10"/>
        <v>0</v>
      </c>
      <c r="F39" s="8">
        <v>0</v>
      </c>
      <c r="G39" s="8">
        <v>0</v>
      </c>
      <c r="H39" s="8">
        <f t="shared" si="11"/>
        <v>0</v>
      </c>
    </row>
    <row r="40" spans="1:8">
      <c r="A40" s="10"/>
      <c r="B40" s="9" t="s">
        <v>38</v>
      </c>
      <c r="C40" s="8">
        <v>0</v>
      </c>
      <c r="D40" s="8">
        <v>0</v>
      </c>
      <c r="E40" s="8">
        <f t="shared" si="10"/>
        <v>0</v>
      </c>
      <c r="F40" s="8">
        <v>0</v>
      </c>
      <c r="G40" s="8">
        <v>0</v>
      </c>
      <c r="H40" s="8">
        <f t="shared" si="11"/>
        <v>0</v>
      </c>
    </row>
    <row r="41" spans="1:8">
      <c r="A41" s="10"/>
      <c r="B41" s="9" t="s">
        <v>37</v>
      </c>
      <c r="C41" s="8">
        <v>0</v>
      </c>
      <c r="D41" s="8">
        <v>0</v>
      </c>
      <c r="E41" s="8">
        <f t="shared" si="10"/>
        <v>0</v>
      </c>
      <c r="F41" s="8">
        <v>0</v>
      </c>
      <c r="G41" s="8">
        <v>0</v>
      </c>
      <c r="H41" s="8">
        <f t="shared" si="11"/>
        <v>0</v>
      </c>
    </row>
    <row r="42" spans="1:8">
      <c r="A42" s="10"/>
      <c r="B42" s="9" t="s">
        <v>36</v>
      </c>
      <c r="C42" s="8">
        <v>0</v>
      </c>
      <c r="D42" s="8">
        <v>0</v>
      </c>
      <c r="E42" s="8">
        <f t="shared" si="10"/>
        <v>0</v>
      </c>
      <c r="F42" s="8">
        <v>0</v>
      </c>
      <c r="G42" s="8">
        <v>0</v>
      </c>
      <c r="H42" s="8">
        <f t="shared" si="11"/>
        <v>0</v>
      </c>
    </row>
    <row r="43" spans="1:8">
      <c r="A43" s="12" t="s">
        <v>35</v>
      </c>
      <c r="B43" s="11"/>
      <c r="C43" s="8">
        <f t="shared" ref="C43:H43" si="12">SUM(C44:C52)</f>
        <v>168829304.96000001</v>
      </c>
      <c r="D43" s="8">
        <f t="shared" si="12"/>
        <v>168912033.91000003</v>
      </c>
      <c r="E43" s="8">
        <f t="shared" si="12"/>
        <v>337741338.87</v>
      </c>
      <c r="F43" s="8">
        <f t="shared" si="12"/>
        <v>10585683.630000001</v>
      </c>
      <c r="G43" s="8">
        <f t="shared" si="12"/>
        <v>10585683.630000001</v>
      </c>
      <c r="H43" s="8">
        <f t="shared" si="12"/>
        <v>327155655.24000001</v>
      </c>
    </row>
    <row r="44" spans="1:8">
      <c r="A44" s="10"/>
      <c r="B44" s="9" t="s">
        <v>34</v>
      </c>
      <c r="C44" s="8">
        <v>7074653.3399999999</v>
      </c>
      <c r="D44" s="8">
        <v>45749159.030000001</v>
      </c>
      <c r="E44" s="8">
        <f t="shared" ref="E44:E52" si="13">+C44+D44</f>
        <v>52823812.370000005</v>
      </c>
      <c r="F44" s="8">
        <v>10545810.5</v>
      </c>
      <c r="G44" s="8">
        <v>10545810.5</v>
      </c>
      <c r="H44" s="8">
        <f t="shared" ref="H44:H52" si="14">+E44-F44</f>
        <v>42278001.870000005</v>
      </c>
    </row>
    <row r="45" spans="1:8">
      <c r="A45" s="10"/>
      <c r="B45" s="9" t="s">
        <v>33</v>
      </c>
      <c r="C45" s="8">
        <v>24000</v>
      </c>
      <c r="D45" s="8">
        <v>313424.8</v>
      </c>
      <c r="E45" s="8">
        <f t="shared" si="13"/>
        <v>337424.8</v>
      </c>
      <c r="F45" s="8">
        <v>0</v>
      </c>
      <c r="G45" s="8">
        <v>0</v>
      </c>
      <c r="H45" s="8">
        <f t="shared" si="14"/>
        <v>337424.8</v>
      </c>
    </row>
    <row r="46" spans="1:8">
      <c r="A46" s="10"/>
      <c r="B46" s="9" t="s">
        <v>32</v>
      </c>
      <c r="C46" s="8">
        <v>149542011.62</v>
      </c>
      <c r="D46" s="8">
        <v>104457467.15000001</v>
      </c>
      <c r="E46" s="8">
        <f t="shared" si="13"/>
        <v>253999478.77000001</v>
      </c>
      <c r="F46" s="8">
        <v>0</v>
      </c>
      <c r="G46" s="8">
        <v>0</v>
      </c>
      <c r="H46" s="8">
        <f t="shared" si="14"/>
        <v>253999478.77000001</v>
      </c>
    </row>
    <row r="47" spans="1:8">
      <c r="A47" s="10"/>
      <c r="B47" s="9" t="s">
        <v>31</v>
      </c>
      <c r="C47" s="8">
        <v>10500660</v>
      </c>
      <c r="D47" s="8">
        <v>16010000</v>
      </c>
      <c r="E47" s="8">
        <f t="shared" si="13"/>
        <v>26510660</v>
      </c>
      <c r="F47" s="8">
        <v>0</v>
      </c>
      <c r="G47" s="8">
        <v>0</v>
      </c>
      <c r="H47" s="8">
        <f t="shared" si="14"/>
        <v>26510660</v>
      </c>
    </row>
    <row r="48" spans="1:8">
      <c r="A48" s="10"/>
      <c r="B48" s="9" t="s">
        <v>30</v>
      </c>
      <c r="C48" s="8">
        <v>0</v>
      </c>
      <c r="D48" s="8">
        <v>0</v>
      </c>
      <c r="E48" s="8">
        <f t="shared" si="13"/>
        <v>0</v>
      </c>
      <c r="F48" s="8">
        <v>0</v>
      </c>
      <c r="G48" s="8">
        <v>0</v>
      </c>
      <c r="H48" s="8">
        <f t="shared" si="14"/>
        <v>0</v>
      </c>
    </row>
    <row r="49" spans="1:8">
      <c r="A49" s="10"/>
      <c r="B49" s="9" t="s">
        <v>29</v>
      </c>
      <c r="C49" s="8">
        <v>1687980</v>
      </c>
      <c r="D49" s="8">
        <v>2381982.9300000002</v>
      </c>
      <c r="E49" s="8">
        <f t="shared" si="13"/>
        <v>4069962.93</v>
      </c>
      <c r="F49" s="8">
        <v>39873.129999999997</v>
      </c>
      <c r="G49" s="8">
        <v>39873.129999999997</v>
      </c>
      <c r="H49" s="8">
        <f t="shared" si="14"/>
        <v>4030089.8000000003</v>
      </c>
    </row>
    <row r="50" spans="1:8">
      <c r="A50" s="10"/>
      <c r="B50" s="9" t="s">
        <v>28</v>
      </c>
      <c r="C50" s="8">
        <v>0</v>
      </c>
      <c r="D50" s="8">
        <v>0</v>
      </c>
      <c r="E50" s="8">
        <f t="shared" si="13"/>
        <v>0</v>
      </c>
      <c r="F50" s="8">
        <v>0</v>
      </c>
      <c r="G50" s="8">
        <v>0</v>
      </c>
      <c r="H50" s="8">
        <f t="shared" si="14"/>
        <v>0</v>
      </c>
    </row>
    <row r="51" spans="1:8">
      <c r="A51" s="10"/>
      <c r="B51" s="9" t="s">
        <v>27</v>
      </c>
      <c r="C51" s="8">
        <v>0</v>
      </c>
      <c r="D51" s="8">
        <v>0</v>
      </c>
      <c r="E51" s="8">
        <f t="shared" si="13"/>
        <v>0</v>
      </c>
      <c r="F51" s="8">
        <v>0</v>
      </c>
      <c r="G51" s="8">
        <v>0</v>
      </c>
      <c r="H51" s="8">
        <f t="shared" si="14"/>
        <v>0</v>
      </c>
    </row>
    <row r="52" spans="1:8">
      <c r="A52" s="10"/>
      <c r="B52" s="9" t="s">
        <v>26</v>
      </c>
      <c r="C52" s="8">
        <v>0</v>
      </c>
      <c r="D52" s="8">
        <v>0</v>
      </c>
      <c r="E52" s="8">
        <f t="shared" si="13"/>
        <v>0</v>
      </c>
      <c r="F52" s="8">
        <v>0</v>
      </c>
      <c r="G52" s="8">
        <v>0</v>
      </c>
      <c r="H52" s="8">
        <f t="shared" si="14"/>
        <v>0</v>
      </c>
    </row>
    <row r="53" spans="1:8">
      <c r="A53" s="12" t="s">
        <v>25</v>
      </c>
      <c r="B53" s="11"/>
      <c r="C53" s="8">
        <f t="shared" ref="C53:H53" si="15">SUM(C54:C56)</f>
        <v>463500000</v>
      </c>
      <c r="D53" s="8">
        <f t="shared" si="15"/>
        <v>940917857.99000001</v>
      </c>
      <c r="E53" s="8">
        <f t="shared" si="15"/>
        <v>1404417857.99</v>
      </c>
      <c r="F53" s="8">
        <f t="shared" si="15"/>
        <v>81815911.489999995</v>
      </c>
      <c r="G53" s="8">
        <f t="shared" si="15"/>
        <v>81815911.489999995</v>
      </c>
      <c r="H53" s="8">
        <f t="shared" si="15"/>
        <v>1322601946.5</v>
      </c>
    </row>
    <row r="54" spans="1:8">
      <c r="A54" s="10"/>
      <c r="B54" s="9" t="s">
        <v>24</v>
      </c>
      <c r="C54" s="8">
        <v>0</v>
      </c>
      <c r="D54" s="8">
        <v>0</v>
      </c>
      <c r="E54" s="8">
        <f>+C54+D54</f>
        <v>0</v>
      </c>
      <c r="F54" s="8">
        <v>0</v>
      </c>
      <c r="G54" s="8">
        <v>0</v>
      </c>
      <c r="H54" s="8">
        <f>+E54-F54</f>
        <v>0</v>
      </c>
    </row>
    <row r="55" spans="1:8">
      <c r="A55" s="10"/>
      <c r="B55" s="9" t="s">
        <v>23</v>
      </c>
      <c r="C55" s="8">
        <v>463500000</v>
      </c>
      <c r="D55" s="8">
        <v>940917857.99000001</v>
      </c>
      <c r="E55" s="8">
        <f>+C55+D55</f>
        <v>1404417857.99</v>
      </c>
      <c r="F55" s="8">
        <v>81815911.489999995</v>
      </c>
      <c r="G55" s="8">
        <v>81815911.489999995</v>
      </c>
      <c r="H55" s="8">
        <f>+E55-F55</f>
        <v>1322601946.5</v>
      </c>
    </row>
    <row r="56" spans="1:8">
      <c r="A56" s="10"/>
      <c r="B56" s="9" t="s">
        <v>22</v>
      </c>
      <c r="C56" s="8">
        <v>0</v>
      </c>
      <c r="D56" s="8">
        <v>0</v>
      </c>
      <c r="E56" s="8">
        <f>+C56+D56</f>
        <v>0</v>
      </c>
      <c r="F56" s="8">
        <v>0</v>
      </c>
      <c r="G56" s="8">
        <v>0</v>
      </c>
      <c r="H56" s="8">
        <f>+E56-F56</f>
        <v>0</v>
      </c>
    </row>
    <row r="57" spans="1:8">
      <c r="A57" s="12" t="s">
        <v>21</v>
      </c>
      <c r="B57" s="11"/>
      <c r="C57" s="8">
        <f t="shared" ref="C57:H57" si="16">SUM(C58:C64)</f>
        <v>12000000</v>
      </c>
      <c r="D57" s="8">
        <f t="shared" si="16"/>
        <v>0</v>
      </c>
      <c r="E57" s="8">
        <f t="shared" si="16"/>
        <v>12000000</v>
      </c>
      <c r="F57" s="8">
        <f t="shared" si="16"/>
        <v>0</v>
      </c>
      <c r="G57" s="8">
        <f t="shared" si="16"/>
        <v>0</v>
      </c>
      <c r="H57" s="8">
        <f t="shared" si="16"/>
        <v>12000000</v>
      </c>
    </row>
    <row r="58" spans="1:8">
      <c r="A58" s="10"/>
      <c r="B58" s="9" t="s">
        <v>20</v>
      </c>
      <c r="C58" s="8">
        <v>0</v>
      </c>
      <c r="D58" s="8">
        <v>0</v>
      </c>
      <c r="E58" s="8">
        <f t="shared" ref="E58:E64" si="17">+C58+D58</f>
        <v>0</v>
      </c>
      <c r="F58" s="8">
        <v>0</v>
      </c>
      <c r="G58" s="8">
        <v>0</v>
      </c>
      <c r="H58" s="8">
        <f t="shared" ref="H58:H64" si="18">+E58-F58</f>
        <v>0</v>
      </c>
    </row>
    <row r="59" spans="1:8">
      <c r="A59" s="10"/>
      <c r="B59" s="9" t="s">
        <v>19</v>
      </c>
      <c r="C59" s="8">
        <v>0</v>
      </c>
      <c r="D59" s="8">
        <v>0</v>
      </c>
      <c r="E59" s="8">
        <f t="shared" si="17"/>
        <v>0</v>
      </c>
      <c r="F59" s="8">
        <v>0</v>
      </c>
      <c r="G59" s="8">
        <v>0</v>
      </c>
      <c r="H59" s="8">
        <f t="shared" si="18"/>
        <v>0</v>
      </c>
    </row>
    <row r="60" spans="1:8">
      <c r="A60" s="10"/>
      <c r="B60" s="9" t="s">
        <v>18</v>
      </c>
      <c r="C60" s="8">
        <v>0</v>
      </c>
      <c r="D60" s="8">
        <v>0</v>
      </c>
      <c r="E60" s="8">
        <f t="shared" si="17"/>
        <v>0</v>
      </c>
      <c r="F60" s="8">
        <v>0</v>
      </c>
      <c r="G60" s="8">
        <v>0</v>
      </c>
      <c r="H60" s="8">
        <f t="shared" si="18"/>
        <v>0</v>
      </c>
    </row>
    <row r="61" spans="1:8">
      <c r="A61" s="10"/>
      <c r="B61" s="9" t="s">
        <v>17</v>
      </c>
      <c r="C61" s="8">
        <v>0</v>
      </c>
      <c r="D61" s="8">
        <v>0</v>
      </c>
      <c r="E61" s="8">
        <f t="shared" si="17"/>
        <v>0</v>
      </c>
      <c r="F61" s="8">
        <v>0</v>
      </c>
      <c r="G61" s="8">
        <v>0</v>
      </c>
      <c r="H61" s="8">
        <f t="shared" si="18"/>
        <v>0</v>
      </c>
    </row>
    <row r="62" spans="1:8">
      <c r="A62" s="10"/>
      <c r="B62" s="9" t="s">
        <v>16</v>
      </c>
      <c r="C62" s="8">
        <v>0</v>
      </c>
      <c r="D62" s="8">
        <v>0</v>
      </c>
      <c r="E62" s="8">
        <f t="shared" si="17"/>
        <v>0</v>
      </c>
      <c r="F62" s="8">
        <v>0</v>
      </c>
      <c r="G62" s="8">
        <v>0</v>
      </c>
      <c r="H62" s="8">
        <f t="shared" si="18"/>
        <v>0</v>
      </c>
    </row>
    <row r="63" spans="1:8">
      <c r="A63" s="10"/>
      <c r="B63" s="9" t="s">
        <v>15</v>
      </c>
      <c r="C63" s="8">
        <v>0</v>
      </c>
      <c r="D63" s="8">
        <v>0</v>
      </c>
      <c r="E63" s="8">
        <f t="shared" si="17"/>
        <v>0</v>
      </c>
      <c r="F63" s="8">
        <v>0</v>
      </c>
      <c r="G63" s="8">
        <v>0</v>
      </c>
      <c r="H63" s="8">
        <f t="shared" si="18"/>
        <v>0</v>
      </c>
    </row>
    <row r="64" spans="1:8">
      <c r="A64" s="10"/>
      <c r="B64" s="9" t="s">
        <v>14</v>
      </c>
      <c r="C64" s="8">
        <v>12000000</v>
      </c>
      <c r="D64" s="8">
        <v>0</v>
      </c>
      <c r="E64" s="8">
        <f t="shared" si="17"/>
        <v>12000000</v>
      </c>
      <c r="F64" s="8">
        <v>0</v>
      </c>
      <c r="G64" s="8">
        <v>0</v>
      </c>
      <c r="H64" s="8">
        <f t="shared" si="18"/>
        <v>12000000</v>
      </c>
    </row>
    <row r="65" spans="1:8">
      <c r="A65" s="12" t="s">
        <v>13</v>
      </c>
      <c r="B65" s="11"/>
      <c r="C65" s="8">
        <f t="shared" ref="C65:H65" si="19">SUM(C66:C68)</f>
        <v>0</v>
      </c>
      <c r="D65" s="8">
        <f t="shared" si="19"/>
        <v>0</v>
      </c>
      <c r="E65" s="8">
        <f t="shared" si="19"/>
        <v>0</v>
      </c>
      <c r="F65" s="8">
        <f t="shared" si="19"/>
        <v>0</v>
      </c>
      <c r="G65" s="8">
        <f t="shared" si="19"/>
        <v>0</v>
      </c>
      <c r="H65" s="8">
        <f t="shared" si="19"/>
        <v>0</v>
      </c>
    </row>
    <row r="66" spans="1:8">
      <c r="A66" s="10"/>
      <c r="B66" s="9" t="s">
        <v>12</v>
      </c>
      <c r="C66" s="8">
        <v>0</v>
      </c>
      <c r="D66" s="8">
        <v>0</v>
      </c>
      <c r="E66" s="8">
        <f>+C66+D66</f>
        <v>0</v>
      </c>
      <c r="F66" s="8">
        <v>0</v>
      </c>
      <c r="G66" s="8">
        <v>0</v>
      </c>
      <c r="H66" s="8">
        <f>+E66-F66</f>
        <v>0</v>
      </c>
    </row>
    <row r="67" spans="1:8">
      <c r="A67" s="10"/>
      <c r="B67" s="9" t="s">
        <v>11</v>
      </c>
      <c r="C67" s="8">
        <v>0</v>
      </c>
      <c r="D67" s="8">
        <v>0</v>
      </c>
      <c r="E67" s="8">
        <f>+C67+D67</f>
        <v>0</v>
      </c>
      <c r="F67" s="8">
        <v>0</v>
      </c>
      <c r="G67" s="8">
        <v>0</v>
      </c>
      <c r="H67" s="8">
        <f>+E67-F67</f>
        <v>0</v>
      </c>
    </row>
    <row r="68" spans="1:8">
      <c r="A68" s="10"/>
      <c r="B68" s="9" t="s">
        <v>10</v>
      </c>
      <c r="C68" s="8">
        <v>0</v>
      </c>
      <c r="D68" s="8">
        <v>0</v>
      </c>
      <c r="E68" s="8">
        <f>+C68+D68</f>
        <v>0</v>
      </c>
      <c r="F68" s="8">
        <v>0</v>
      </c>
      <c r="G68" s="8">
        <v>0</v>
      </c>
      <c r="H68" s="8">
        <f>+E68-F68</f>
        <v>0</v>
      </c>
    </row>
    <row r="69" spans="1:8">
      <c r="A69" s="12" t="s">
        <v>9</v>
      </c>
      <c r="B69" s="11"/>
      <c r="C69" s="8">
        <f t="shared" ref="C69:H69" si="20">SUM(C70:C76)</f>
        <v>0</v>
      </c>
      <c r="D69" s="8">
        <f t="shared" si="20"/>
        <v>0</v>
      </c>
      <c r="E69" s="8">
        <f t="shared" si="20"/>
        <v>0</v>
      </c>
      <c r="F69" s="8">
        <f t="shared" si="20"/>
        <v>0</v>
      </c>
      <c r="G69" s="8">
        <f t="shared" si="20"/>
        <v>0</v>
      </c>
      <c r="H69" s="8">
        <f t="shared" si="20"/>
        <v>0</v>
      </c>
    </row>
    <row r="70" spans="1:8">
      <c r="A70" s="10"/>
      <c r="B70" s="9" t="s">
        <v>8</v>
      </c>
      <c r="C70" s="8">
        <v>0</v>
      </c>
      <c r="D70" s="8">
        <v>0</v>
      </c>
      <c r="E70" s="8">
        <f t="shared" ref="E70:E76" si="21">+C70+D70</f>
        <v>0</v>
      </c>
      <c r="F70" s="8">
        <v>0</v>
      </c>
      <c r="G70" s="8">
        <v>0</v>
      </c>
      <c r="H70" s="8">
        <f t="shared" ref="H70:H76" si="22">+E70-F70</f>
        <v>0</v>
      </c>
    </row>
    <row r="71" spans="1:8">
      <c r="A71" s="10"/>
      <c r="B71" s="9" t="s">
        <v>7</v>
      </c>
      <c r="C71" s="8">
        <v>0</v>
      </c>
      <c r="D71" s="8">
        <v>0</v>
      </c>
      <c r="E71" s="8">
        <f t="shared" si="21"/>
        <v>0</v>
      </c>
      <c r="F71" s="8">
        <v>0</v>
      </c>
      <c r="G71" s="8">
        <v>0</v>
      </c>
      <c r="H71" s="8">
        <f t="shared" si="22"/>
        <v>0</v>
      </c>
    </row>
    <row r="72" spans="1:8">
      <c r="A72" s="10"/>
      <c r="B72" s="9" t="s">
        <v>6</v>
      </c>
      <c r="C72" s="8">
        <v>0</v>
      </c>
      <c r="D72" s="8">
        <v>0</v>
      </c>
      <c r="E72" s="8">
        <f t="shared" si="21"/>
        <v>0</v>
      </c>
      <c r="F72" s="8">
        <v>0</v>
      </c>
      <c r="G72" s="8">
        <v>0</v>
      </c>
      <c r="H72" s="8">
        <f t="shared" si="22"/>
        <v>0</v>
      </c>
    </row>
    <row r="73" spans="1:8">
      <c r="A73" s="10"/>
      <c r="B73" s="9" t="s">
        <v>5</v>
      </c>
      <c r="C73" s="8">
        <v>0</v>
      </c>
      <c r="D73" s="8">
        <v>0</v>
      </c>
      <c r="E73" s="8">
        <f t="shared" si="21"/>
        <v>0</v>
      </c>
      <c r="F73" s="8">
        <v>0</v>
      </c>
      <c r="G73" s="8">
        <v>0</v>
      </c>
      <c r="H73" s="8">
        <f t="shared" si="22"/>
        <v>0</v>
      </c>
    </row>
    <row r="74" spans="1:8">
      <c r="A74" s="10"/>
      <c r="B74" s="9" t="s">
        <v>4</v>
      </c>
      <c r="C74" s="8">
        <v>0</v>
      </c>
      <c r="D74" s="8">
        <v>0</v>
      </c>
      <c r="E74" s="8">
        <f t="shared" si="21"/>
        <v>0</v>
      </c>
      <c r="F74" s="8">
        <v>0</v>
      </c>
      <c r="G74" s="8">
        <v>0</v>
      </c>
      <c r="H74" s="8">
        <f t="shared" si="22"/>
        <v>0</v>
      </c>
    </row>
    <row r="75" spans="1:8">
      <c r="A75" s="10"/>
      <c r="B75" s="9" t="s">
        <v>3</v>
      </c>
      <c r="C75" s="8">
        <v>0</v>
      </c>
      <c r="D75" s="8">
        <v>0</v>
      </c>
      <c r="E75" s="8">
        <f t="shared" si="21"/>
        <v>0</v>
      </c>
      <c r="F75" s="8">
        <v>0</v>
      </c>
      <c r="G75" s="8">
        <v>0</v>
      </c>
      <c r="H75" s="8">
        <f t="shared" si="22"/>
        <v>0</v>
      </c>
    </row>
    <row r="76" spans="1:8">
      <c r="A76" s="7"/>
      <c r="B76" s="6" t="s">
        <v>2</v>
      </c>
      <c r="C76" s="5">
        <v>0</v>
      </c>
      <c r="D76" s="5">
        <v>0</v>
      </c>
      <c r="E76" s="5">
        <f t="shared" si="21"/>
        <v>0</v>
      </c>
      <c r="F76" s="5">
        <v>0</v>
      </c>
      <c r="G76" s="5">
        <v>0</v>
      </c>
      <c r="H76" s="5">
        <f t="shared" si="22"/>
        <v>0</v>
      </c>
    </row>
    <row r="77" spans="1:8">
      <c r="A77" s="4"/>
      <c r="B77" s="3" t="s">
        <v>1</v>
      </c>
      <c r="C77" s="2">
        <f t="shared" ref="C77:H77" si="23">+C5+C13+C23+C33+C43+C53+C57+C65+C69</f>
        <v>7465059638.6699991</v>
      </c>
      <c r="D77" s="2">
        <f t="shared" si="23"/>
        <v>5501412829.1300001</v>
      </c>
      <c r="E77" s="2">
        <f t="shared" si="23"/>
        <v>12966472467.800001</v>
      </c>
      <c r="F77" s="2">
        <f t="shared" si="23"/>
        <v>1968028567.9600003</v>
      </c>
      <c r="G77" s="2">
        <f t="shared" si="23"/>
        <v>1968041925.9800003</v>
      </c>
      <c r="H77" s="2">
        <f t="shared" si="23"/>
        <v>10998443899.84</v>
      </c>
    </row>
    <row r="79" spans="1:8">
      <c r="B79" s="1" t="s">
        <v>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cp:lastPrinted>2018-05-18T16:46:38Z</cp:lastPrinted>
  <dcterms:created xsi:type="dcterms:W3CDTF">2018-05-18T15:49:31Z</dcterms:created>
  <dcterms:modified xsi:type="dcterms:W3CDTF">2018-05-18T16:46:50Z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