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4918F0C1-1DA9-406A-9426-2B9703970C8F}" xr6:coauthVersionLast="36" xr6:coauthVersionMax="36" xr10:uidLastSave="{00000000-0000-0000-0000-000000000000}"/>
  <bookViews>
    <workbookView xWindow="0" yWindow="0" windowWidth="28800" windowHeight="11505" xr2:uid="{4451043A-C283-4E44-8B50-43554E6AEB9B}"/>
  </bookViews>
  <sheets>
    <sheet name="EAE-CA 1" sheetId="1" r:id="rId1"/>
    <sheet name="EAE-CA 2" sheetId="2" r:id="rId2"/>
    <sheet name="EAE-CA 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'EAE-CA 1'!$A$1:$G$75</definedName>
    <definedName name="B">[3]EGRESOS!#REF!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 localSheetId="0">#REF!</definedName>
    <definedName name="ELOY">#REF!</definedName>
    <definedName name="ESF">#REF!</definedName>
    <definedName name="Fecha" localSheetId="0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 localSheetId="0">#REF!</definedName>
    <definedName name="N">#REF!</definedName>
    <definedName name="NDM">[5]REPORTO!#REF!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_xlnm.Print_Titles" localSheetId="0">'EAE-CA 1'!$1:$3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E14" i="3"/>
  <c r="C14" i="3"/>
  <c r="B14" i="3"/>
  <c r="D12" i="3"/>
  <c r="G12" i="3" s="1"/>
  <c r="D11" i="3"/>
  <c r="G11" i="3" s="1"/>
  <c r="D10" i="3"/>
  <c r="G10" i="3" s="1"/>
  <c r="D9" i="3"/>
  <c r="G9" i="3" s="1"/>
  <c r="D8" i="3"/>
  <c r="G8" i="3" s="1"/>
  <c r="D7" i="3"/>
  <c r="G7" i="3" s="1"/>
  <c r="D6" i="3"/>
  <c r="G6" i="3" s="1"/>
  <c r="D5" i="3"/>
  <c r="F10" i="2"/>
  <c r="E10" i="2"/>
  <c r="C10" i="2"/>
  <c r="B10" i="2"/>
  <c r="D8" i="2"/>
  <c r="G8" i="2" s="1"/>
  <c r="D7" i="2"/>
  <c r="D6" i="2"/>
  <c r="G6" i="2" s="1"/>
  <c r="F74" i="1"/>
  <c r="E74" i="1"/>
  <c r="C74" i="1"/>
  <c r="B74" i="1"/>
  <c r="D72" i="1"/>
  <c r="G72" i="1" s="1"/>
  <c r="D71" i="1"/>
  <c r="G71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D14" i="3" l="1"/>
  <c r="D10" i="2"/>
  <c r="D74" i="1"/>
  <c r="G5" i="1"/>
  <c r="G74" i="1" s="1"/>
  <c r="G7" i="2"/>
  <c r="G10" i="2" s="1"/>
  <c r="G5" i="3"/>
  <c r="G14" i="3" s="1"/>
</calcChain>
</file>

<file path=xl/sharedStrings.xml><?xml version="1.0" encoding="utf-8"?>
<sst xmlns="http://schemas.openxmlformats.org/spreadsheetml/2006/main" count="113" uniqueCount="94">
  <si>
    <t>INSTITUTO DE SALUD PUBLICA DEL ESTADO DE GUANAJUATO
Estado Analítico del Ejercicio del Presupuesto de Egresos
Clasificación Administrativa  
Del 1 de Enero al 31 de Diciembre de 2025
(Cifras en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</si>
  <si>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</si>
  <si>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</si>
  <si>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</si>
  <si>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</si>
  <si>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</si>
  <si>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</si>
  <si>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</si>
  <si>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</si>
  <si>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211213019010000.Despacho de la Dirección General del ISAPEG</t>
  </si>
  <si>
    <t>211213019010300.Coordinación de Asuntos Jurídicos</t>
  </si>
  <si>
    <t>211213019010400.Coordinación de Comunicación Social</t>
  </si>
  <si>
    <t>211213019020000.Coordinación General de Administración y Finanzas</t>
  </si>
  <si>
    <t>211213019020100.Dirección General de Planeación</t>
  </si>
  <si>
    <t>211213019020200.Dirección General de Administración</t>
  </si>
  <si>
    <t>211213019020300.Dirección General de Recursos Humanos</t>
  </si>
  <si>
    <t>211213019020400.Dirección General de Recursos Materiales y Servicios Generales</t>
  </si>
  <si>
    <t>211213019030000.Coordinación General de Salud Pública</t>
  </si>
  <si>
    <t>211213019030200.Dirección General de Protección contra Riesgos Sanitarios</t>
  </si>
  <si>
    <t>211213019030300.Dirección General de Prevención y Promoción de la Salud</t>
  </si>
  <si>
    <t>211213019030400.Dirección General de Atención Médica</t>
  </si>
  <si>
    <t>211213019040100.Jurisdicción Sanitaria I</t>
  </si>
  <si>
    <t>211213019040200.Jurisdicción Sanitaria II</t>
  </si>
  <si>
    <t>211213019040300.Jurisdicción Sanitaria III</t>
  </si>
  <si>
    <t>211213019040400.Jurisdicción Sanitaria IV</t>
  </si>
  <si>
    <t>211213019040500.Jurisdicción Sanitaria V</t>
  </si>
  <si>
    <t>211213019040600.Jurisdicción Sanitaria VI</t>
  </si>
  <si>
    <t>211213019040700.Jurisdicción Sanitaria VII</t>
  </si>
  <si>
    <t>211213019040800.Jurisdicción Sanitaria VIII</t>
  </si>
  <si>
    <t>211213019070101.Hospital General Acámbaro Miguel Hidalgo</t>
  </si>
  <si>
    <t>211213019070102.Hospital General Celaya</t>
  </si>
  <si>
    <t>211213019070103.Hospital General Dolores Hidalgo Cuna de la Independencia Nacional</t>
  </si>
  <si>
    <t>211213019070104.Hospital General Guanajuato Dr. Valentín Gracia</t>
  </si>
  <si>
    <t>211213019070105.Hospital General Irapuato</t>
  </si>
  <si>
    <t>211213019070106.Hospital General León</t>
  </si>
  <si>
    <t>211213019070107.Hospital General Pénjamo</t>
  </si>
  <si>
    <t>211213019070108.Hospital General Purisima del Rincón</t>
  </si>
  <si>
    <t>211213019070109.Hospital General Salamanca</t>
  </si>
  <si>
    <t>211213019070110.Hospital General Salvatierra</t>
  </si>
  <si>
    <t>211213019070111.Hospital General San José Iturbide</t>
  </si>
  <si>
    <t>211213019070112.Hospital General San Luis de la Paz</t>
  </si>
  <si>
    <t>211213019070113.Hospital General San Miguel Allende Dr. Felipe G. Dobarganes</t>
  </si>
  <si>
    <t>211213019070114.Hospital General Silao</t>
  </si>
  <si>
    <t>211213019070115.Hospital General Uriangato</t>
  </si>
  <si>
    <t>211213019070116.Hospital General Valle de Santiago</t>
  </si>
  <si>
    <t>211213019070201.Centro de Atención Integral a la Salud Mental de León</t>
  </si>
  <si>
    <t>211213019070202.Hospital de Especialidades Materno Infantil de León</t>
  </si>
  <si>
    <t>211213019070203.Hospital de Especialidades Pediátrico de León</t>
  </si>
  <si>
    <t>211213019070204.Hospital Materno de Celaya</t>
  </si>
  <si>
    <t>211213019070205.Hospital Materno infantil Irapuato</t>
  </si>
  <si>
    <t>211213019070206.Hospital Materno San Luis de la Paz</t>
  </si>
  <si>
    <t>211213019070207.Centro Estatal de Cuidados Críticos Salamanca</t>
  </si>
  <si>
    <t>211213019070301.Centro Estatal Medicina Transfusional</t>
  </si>
  <si>
    <t>211213019070302.Centro Estatal de Trasplantes</t>
  </si>
  <si>
    <t>211213019070305.Laboratorio Salud Pública Estatal</t>
  </si>
  <si>
    <t>211213019070306.Sistema de Urgencias Estado de Guanajuato</t>
  </si>
  <si>
    <t>211213019070307.Centro de Atención Integral Adicciones</t>
  </si>
  <si>
    <t>211213019070401.Hospital Comunitario Abasolo</t>
  </si>
  <si>
    <t>211213019070402.Hospital Comunitario Apaseo el Alto</t>
  </si>
  <si>
    <t>211213019070403.Hospital Comunitario Apaseo el Grande</t>
  </si>
  <si>
    <t>211213019070404.Hospital Comunitario Comonfort</t>
  </si>
  <si>
    <t>211213019070405.Hospital Comunitario Cortazar</t>
  </si>
  <si>
    <t>211213019070406.Hospital Comunitario Huanímaro</t>
  </si>
  <si>
    <t>211213019070407.Hospital Comunitario Jaral del Progreso</t>
  </si>
  <si>
    <t>211213019070408.Hospital Comunitario Jerécuaro</t>
  </si>
  <si>
    <t>211213019070409.Hospital Comunitario Las Joyas</t>
  </si>
  <si>
    <t>211213019070410.Hospital Comunitario Manuel Doblado</t>
  </si>
  <si>
    <t>211213019070411.Hospital Comunitario Moroleón</t>
  </si>
  <si>
    <t>211213019070412.Hospital Comunitario Romita</t>
  </si>
  <si>
    <t>211213019070413.Hospital Comunitario San Diego de la Unión</t>
  </si>
  <si>
    <t>211213019070414.Hospital Comunitario San Felipe</t>
  </si>
  <si>
    <t>211213019070415.Hospital Comunitario San Francisco del Rincón</t>
  </si>
  <si>
    <t>211213019070416.Hospital Comunitario Santa Cruz de Juventino Rosas</t>
  </si>
  <si>
    <t>211213019070417.Hospital Comunitario Tarimoro</t>
  </si>
  <si>
    <t>211213019070418.Hospital Comunitario Villagrán</t>
  </si>
  <si>
    <t>211213019070419.Hospital Comunitario Yuriria</t>
  </si>
  <si>
    <t>211213019A10000.Órgano Interno de Control</t>
  </si>
  <si>
    <t>Total del Gasto</t>
  </si>
  <si>
    <t>“Bajo protesta de decir verdad declaramos que los Estados Financieros y sus notas, son razonablemente correctos y son responsabilidad del emisor”.</t>
  </si>
  <si>
    <t>INSTITUTO DE SALUD PUBLICA DEL ESTADO DE GUANAJUATO
Estado Analítico del Ejercicio del Presupuesto de Egresos
Clasificación Administrativa  (Poderes)
Del 1 de Enero al 31 de Diciembre de 2025
(Cifras en Pesos)</t>
  </si>
  <si>
    <t>Egresos</t>
  </si>
  <si>
    <t xml:space="preserve">    Poder Ejecutivo </t>
  </si>
  <si>
    <t xml:space="preserve">    Poder Legislativo</t>
  </si>
  <si>
    <t xml:space="preserve">    Poder Judicial</t>
  </si>
  <si>
    <t xml:space="preserve">    Organismos Autónomos</t>
  </si>
  <si>
    <t>INSTITUTO DE SALUD PUBLICA DEL ESTADO DE GUANAJUATO
Estado Analítico del Ejercicio del Presupuesto de Egresos
Clasificación Administrativa  (Sector Paraestatal)
Del 1 de Enero al 31 de Diciembre de 2025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</si>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</sst>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_-;\-&quot;$&quot;* #,##0_-;_-&quot;$&quot;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/>
        <bgColor indexed="13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" fontId="9" fillId="4" borderId="24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0" borderId="0" xfId="2" applyFont="1"/>
    <xf numFmtId="0" fontId="4" fillId="2" borderId="1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0" xfId="2" applyFont="1" applyFill="1"/>
    <xf numFmtId="0" fontId="4" fillId="2" borderId="8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left" indent="1"/>
      <protection locked="0"/>
    </xf>
    <xf numFmtId="3" fontId="7" fillId="0" borderId="12" xfId="3" applyNumberFormat="1" applyFont="1" applyBorder="1" applyProtection="1">
      <protection locked="0"/>
    </xf>
    <xf numFmtId="3" fontId="7" fillId="0" borderId="13" xfId="3" applyNumberFormat="1" applyFont="1" applyBorder="1" applyProtection="1">
      <protection locked="0"/>
    </xf>
    <xf numFmtId="0" fontId="7" fillId="0" borderId="14" xfId="0" applyFont="1" applyBorder="1" applyAlignment="1" applyProtection="1">
      <alignment horizontal="left" indent="1"/>
      <protection locked="0"/>
    </xf>
    <xf numFmtId="3" fontId="7" fillId="0" borderId="15" xfId="0" applyNumberFormat="1" applyFont="1" applyBorder="1" applyProtection="1">
      <protection locked="0"/>
    </xf>
    <xf numFmtId="3" fontId="7" fillId="0" borderId="16" xfId="0" applyNumberFormat="1" applyFont="1" applyBorder="1" applyProtection="1">
      <protection locked="0"/>
    </xf>
    <xf numFmtId="0" fontId="7" fillId="0" borderId="14" xfId="0" applyFont="1" applyFill="1" applyBorder="1" applyAlignment="1" applyProtection="1">
      <alignment horizontal="left" indent="1"/>
      <protection locked="0"/>
    </xf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3" fontId="4" fillId="0" borderId="17" xfId="0" applyNumberFormat="1" applyFont="1" applyFill="1" applyBorder="1" applyProtection="1">
      <protection locked="0"/>
    </xf>
    <xf numFmtId="3" fontId="4" fillId="0" borderId="18" xfId="0" applyNumberFormat="1" applyFont="1" applyFill="1" applyBorder="1" applyProtection="1">
      <protection locked="0"/>
    </xf>
    <xf numFmtId="3" fontId="4" fillId="0" borderId="19" xfId="0" applyNumberFormat="1" applyFont="1" applyFill="1" applyBorder="1" applyProtection="1">
      <protection locked="0"/>
    </xf>
    <xf numFmtId="0" fontId="6" fillId="3" borderId="0" xfId="2" applyFont="1" applyFill="1"/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8" fillId="0" borderId="0" xfId="1" applyFont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7" fillId="5" borderId="23" xfId="6" applyNumberFormat="1" applyFont="1" applyFill="1" applyBorder="1" applyAlignment="1" applyProtection="1">
      <alignment horizontal="left" vertical="center" wrapText="1"/>
      <protection locked="0"/>
    </xf>
    <xf numFmtId="0" fontId="7" fillId="5" borderId="14" xfId="6" applyNumberFormat="1" applyFont="1" applyFill="1" applyBorder="1" applyAlignment="1" applyProtection="1">
      <alignment horizontal="left" vertical="center" wrapText="1"/>
      <protection locked="0"/>
    </xf>
    <xf numFmtId="0" fontId="4" fillId="5" borderId="25" xfId="6" applyNumberFormat="1" applyFont="1" applyFill="1" applyBorder="1" applyAlignment="1" applyProtection="1">
      <alignment horizontal="center" vertical="center" wrapText="1"/>
      <protection locked="0"/>
    </xf>
    <xf numFmtId="3" fontId="4" fillId="0" borderId="26" xfId="7" applyNumberFormat="1" applyFont="1" applyBorder="1" applyAlignment="1">
      <alignment vertical="center"/>
    </xf>
    <xf numFmtId="3" fontId="4" fillId="0" borderId="27" xfId="7" applyNumberFormat="1" applyFont="1" applyBorder="1" applyAlignment="1">
      <alignment vertical="center"/>
    </xf>
    <xf numFmtId="0" fontId="7" fillId="5" borderId="0" xfId="6" applyNumberFormat="1" applyFont="1" applyFill="1" applyBorder="1" applyAlignment="1" applyProtection="1">
      <alignment horizontal="left" vertical="center" wrapText="1"/>
      <protection locked="0"/>
    </xf>
    <xf numFmtId="0" fontId="4" fillId="2" borderId="28" xfId="1" applyFont="1" applyFill="1" applyBorder="1" applyAlignment="1">
      <alignment horizontal="center" wrapText="1"/>
    </xf>
    <xf numFmtId="0" fontId="4" fillId="2" borderId="29" xfId="1" applyFont="1" applyFill="1" applyBorder="1" applyAlignment="1">
      <alignment horizontal="center" wrapText="1"/>
    </xf>
    <xf numFmtId="0" fontId="4" fillId="2" borderId="30" xfId="1" applyFont="1" applyFill="1" applyBorder="1" applyAlignment="1">
      <alignment horizontal="center" wrapText="1"/>
    </xf>
    <xf numFmtId="0" fontId="3" fillId="0" borderId="0" xfId="1" applyFont="1" applyAlignment="1">
      <alignment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7" fillId="0" borderId="14" xfId="1" applyFont="1" applyFill="1" applyBorder="1" applyAlignment="1" applyProtection="1">
      <alignment vertical="center"/>
    </xf>
    <xf numFmtId="0" fontId="7" fillId="0" borderId="14" xfId="1" applyFont="1" applyFill="1" applyBorder="1" applyAlignment="1" applyProtection="1">
      <alignment vertical="center" wrapText="1"/>
    </xf>
    <xf numFmtId="0" fontId="10" fillId="0" borderId="25" xfId="1" applyFont="1" applyFill="1" applyBorder="1" applyAlignment="1" applyProtection="1">
      <alignment horizontal="center" vertical="center"/>
    </xf>
    <xf numFmtId="3" fontId="10" fillId="0" borderId="26" xfId="1" applyNumberFormat="1" applyFont="1" applyBorder="1" applyAlignment="1" applyProtection="1">
      <alignment horizontal="right" vertical="center"/>
      <protection locked="0"/>
    </xf>
    <xf numFmtId="3" fontId="10" fillId="0" borderId="27" xfId="1" applyNumberFormat="1" applyFont="1" applyBorder="1" applyAlignment="1" applyProtection="1">
      <alignment horizontal="right" vertical="center"/>
      <protection locked="0"/>
    </xf>
    <xf numFmtId="0" fontId="7" fillId="0" borderId="0" xfId="1" applyFont="1" applyAlignment="1">
      <alignment vertical="center"/>
    </xf>
    <xf numFmtId="164" fontId="7" fillId="0" borderId="0" xfId="1" applyNumberFormat="1" applyFont="1" applyAlignment="1">
      <alignment vertical="center"/>
    </xf>
  </cellXfs>
  <cellStyles count="10">
    <cellStyle name="Millares 2 2 2 2 8" xfId="7" xr:uid="{E9E17C56-052A-4F07-B0B8-AE10D3A04506}"/>
    <cellStyle name="Millares 2 31" xfId="5" xr:uid="{16085442-E022-407B-8D75-058E805F09EC}"/>
    <cellStyle name="Millares 26" xfId="3" xr:uid="{74DD7298-6F94-4988-A2FF-64001DE0EDE8}"/>
    <cellStyle name="Millares 5 2 2 4" xfId="8" xr:uid="{472AA4F8-9277-4219-962C-9758A1244E43}"/>
    <cellStyle name="Normal" xfId="0" builtinId="0"/>
    <cellStyle name="Normal 2 2" xfId="1" xr:uid="{A259AFEB-CB47-43EC-A079-E3F904D2E6DC}"/>
    <cellStyle name="Normal 2 31" xfId="4" xr:uid="{476B4A48-CF01-4B9E-B954-68B9834E7F9F}"/>
    <cellStyle name="Normal 5 3 2 8 2" xfId="2" xr:uid="{FD574FD6-1535-40BD-83A5-B16B53849A4B}"/>
    <cellStyle name="Normal 5 3 3 2 4" xfId="9" xr:uid="{5F172AED-705F-4C0A-8F03-539B22712150}"/>
    <cellStyle name="SAPBEXstdItem" xfId="6" xr:uid="{BA50AFE5-D8EC-47A0-AE94-F4DFEA237B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C44D-9FEC-40CD-A344-6C69A9D90454}">
  <sheetPr>
    <tabColor theme="4" tint="-0.249977111117893"/>
    <pageSetUpPr fitToPage="1"/>
  </sheetPr>
  <dimension ref="A1:G75"/>
  <sheetViews>
    <sheetView showGridLines="0" tabSelected="1" workbookViewId="0">
      <selection activeCell="A10" sqref="A10"/>
    </sheetView>
  </sheetViews>
  <sheetFormatPr baseColWidth="10" defaultColWidth="12" defaultRowHeight="14.25" customHeight="1" x14ac:dyDescent="0.2"/>
  <cols>
    <col min="1" max="1" width="71.5" style="4" customWidth="1"/>
    <col min="2" max="2" width="16.1640625" style="4" customWidth="1"/>
    <col min="3" max="3" width="15.1640625" style="4" bestFit="1" customWidth="1"/>
    <col min="4" max="6" width="16.33203125" style="4" bestFit="1" customWidth="1"/>
    <col min="7" max="7" width="13.6640625" style="4" bestFit="1" customWidth="1"/>
    <col min="8" max="16384" width="12" style="4"/>
  </cols>
  <sheetData>
    <row r="1" spans="1:7" ht="59.25" customHeight="1" thickBot="1" x14ac:dyDescent="0.25">
      <c r="A1" s="1" t="s">
        <v>0</v>
      </c>
      <c r="B1" s="2"/>
      <c r="C1" s="2"/>
      <c r="D1" s="2"/>
      <c r="E1" s="2"/>
      <c r="F1" s="2"/>
      <c r="G1" s="3"/>
    </row>
    <row r="2" spans="1:7" s="10" customFormat="1" ht="14.25" customHeight="1" thickBot="1" x14ac:dyDescent="0.25">
      <c r="A2" s="5" t="s">
        <v>1</v>
      </c>
      <c r="B2" s="6" t="s">
        <v>2</v>
      </c>
      <c r="C2" s="7"/>
      <c r="D2" s="7"/>
      <c r="E2" s="7"/>
      <c r="F2" s="8"/>
      <c r="G2" s="9" t="s">
        <v>3</v>
      </c>
    </row>
    <row r="3" spans="1:7" s="10" customFormat="1" ht="23.25" thickBot="1" x14ac:dyDescent="0.25">
      <c r="A3" s="11"/>
      <c r="B3" s="12" t="s">
        <v>4</v>
      </c>
      <c r="C3" s="13" t="s">
        <v>5</v>
      </c>
      <c r="D3" s="14" t="s">
        <v>6</v>
      </c>
      <c r="E3" s="13" t="s">
        <v>7</v>
      </c>
      <c r="F3" s="14" t="s">
        <v>8</v>
      </c>
      <c r="G3" s="15"/>
    </row>
    <row r="4" spans="1:7" s="10" customFormat="1" ht="6" customHeight="1" x14ac:dyDescent="0.2">
      <c r="A4" s="16"/>
      <c r="B4" s="17"/>
      <c r="C4" s="17"/>
      <c r="D4" s="17"/>
      <c r="E4" s="17"/>
      <c r="F4" s="17"/>
      <c r="G4" s="18"/>
    </row>
    <row r="5" spans="1:7" s="10" customFormat="1" ht="14.25" customHeight="1" x14ac:dyDescent="0.2">
      <c r="A5" s="19" t="s">
        <v>9</v>
      </c>
      <c r="B5" s="20">
        <v>18660071</v>
      </c>
      <c r="C5" s="20">
        <v>9511989.3399999999</v>
      </c>
      <c r="D5" s="20">
        <f>B5+C5</f>
        <v>28172060.34</v>
      </c>
      <c r="E5" s="20">
        <v>28120990.579999998</v>
      </c>
      <c r="F5" s="20">
        <v>27955362.620000001</v>
      </c>
      <c r="G5" s="21">
        <f>D5-E5</f>
        <v>51069.760000001639</v>
      </c>
    </row>
    <row r="6" spans="1:7" s="10" customFormat="1" ht="14.25" customHeight="1" x14ac:dyDescent="0.2">
      <c r="A6" s="19" t="s">
        <v>10</v>
      </c>
      <c r="B6" s="20">
        <v>76409991</v>
      </c>
      <c r="C6" s="20">
        <v>12610454.029999999</v>
      </c>
      <c r="D6" s="20">
        <f t="shared" ref="D6:D69" si="0">B6+C6</f>
        <v>89020445.030000001</v>
      </c>
      <c r="E6" s="20">
        <v>88969841.310000002</v>
      </c>
      <c r="F6" s="20">
        <v>88723159.109999999</v>
      </c>
      <c r="G6" s="21">
        <f t="shared" ref="G6:G69" si="1">D6-E6</f>
        <v>50603.719999998808</v>
      </c>
    </row>
    <row r="7" spans="1:7" s="10" customFormat="1" ht="14.25" customHeight="1" x14ac:dyDescent="0.2">
      <c r="A7" s="19" t="s">
        <v>11</v>
      </c>
      <c r="B7" s="20">
        <v>22051816</v>
      </c>
      <c r="C7" s="20">
        <v>78072797.909999996</v>
      </c>
      <c r="D7" s="20">
        <f t="shared" si="0"/>
        <v>100124613.91</v>
      </c>
      <c r="E7" s="20">
        <v>93667822.620000005</v>
      </c>
      <c r="F7" s="20">
        <v>88972076.75</v>
      </c>
      <c r="G7" s="21">
        <f t="shared" si="1"/>
        <v>6456791.2899999917</v>
      </c>
    </row>
    <row r="8" spans="1:7" s="10" customFormat="1" ht="14.25" customHeight="1" x14ac:dyDescent="0.2">
      <c r="A8" s="19" t="s">
        <v>12</v>
      </c>
      <c r="B8" s="20">
        <v>32854939</v>
      </c>
      <c r="C8" s="20">
        <v>-18411187.75</v>
      </c>
      <c r="D8" s="20">
        <f t="shared" si="0"/>
        <v>14443751.25</v>
      </c>
      <c r="E8" s="20">
        <v>14388351.75</v>
      </c>
      <c r="F8" s="20">
        <v>14309748.42</v>
      </c>
      <c r="G8" s="21">
        <f t="shared" si="1"/>
        <v>55399.5</v>
      </c>
    </row>
    <row r="9" spans="1:7" s="10" customFormat="1" ht="14.25" customHeight="1" x14ac:dyDescent="0.2">
      <c r="A9" s="19" t="s">
        <v>13</v>
      </c>
      <c r="B9" s="20">
        <v>73686858</v>
      </c>
      <c r="C9" s="20">
        <v>11515560.039999999</v>
      </c>
      <c r="D9" s="20">
        <f t="shared" si="0"/>
        <v>85202418.039999992</v>
      </c>
      <c r="E9" s="20">
        <v>85102364.329999998</v>
      </c>
      <c r="F9" s="20">
        <v>84494264.549999997</v>
      </c>
      <c r="G9" s="21">
        <f t="shared" si="1"/>
        <v>100053.70999999344</v>
      </c>
    </row>
    <row r="10" spans="1:7" s="10" customFormat="1" ht="14.25" customHeight="1" x14ac:dyDescent="0.2">
      <c r="A10" s="19" t="s">
        <v>14</v>
      </c>
      <c r="B10" s="20">
        <v>150940042</v>
      </c>
      <c r="C10" s="20">
        <v>-76375860.480000004</v>
      </c>
      <c r="D10" s="20">
        <f t="shared" si="0"/>
        <v>74564181.519999996</v>
      </c>
      <c r="E10" s="20">
        <v>73776551.989999995</v>
      </c>
      <c r="F10" s="20">
        <v>73005993.709999993</v>
      </c>
      <c r="G10" s="21">
        <f t="shared" si="1"/>
        <v>787629.53000000119</v>
      </c>
    </row>
    <row r="11" spans="1:7" s="10" customFormat="1" ht="14.25" customHeight="1" x14ac:dyDescent="0.2">
      <c r="A11" s="19" t="s">
        <v>15</v>
      </c>
      <c r="B11" s="20">
        <v>169972286</v>
      </c>
      <c r="C11" s="20">
        <v>-68904823.650000006</v>
      </c>
      <c r="D11" s="20">
        <f t="shared" si="0"/>
        <v>101067462.34999999</v>
      </c>
      <c r="E11" s="20">
        <v>100321641.65000001</v>
      </c>
      <c r="F11" s="20">
        <v>98967767.980000004</v>
      </c>
      <c r="G11" s="21">
        <f t="shared" si="1"/>
        <v>745820.69999998808</v>
      </c>
    </row>
    <row r="12" spans="1:7" s="10" customFormat="1" ht="14.25" customHeight="1" x14ac:dyDescent="0.2">
      <c r="A12" s="19" t="s">
        <v>16</v>
      </c>
      <c r="B12" s="20">
        <v>179647930</v>
      </c>
      <c r="C12" s="20">
        <v>-73693700.450000003</v>
      </c>
      <c r="D12" s="20">
        <f t="shared" si="0"/>
        <v>105954229.55</v>
      </c>
      <c r="E12" s="20">
        <v>102987088.83</v>
      </c>
      <c r="F12" s="20">
        <v>100707375.89</v>
      </c>
      <c r="G12" s="21">
        <f t="shared" si="1"/>
        <v>2967140.7199999988</v>
      </c>
    </row>
    <row r="13" spans="1:7" s="10" customFormat="1" ht="14.25" customHeight="1" x14ac:dyDescent="0.2">
      <c r="A13" s="19" t="s">
        <v>17</v>
      </c>
      <c r="B13" s="20">
        <v>4882847</v>
      </c>
      <c r="C13" s="20">
        <v>80396102.560000002</v>
      </c>
      <c r="D13" s="20">
        <f t="shared" si="0"/>
        <v>85278949.560000002</v>
      </c>
      <c r="E13" s="20">
        <v>4212648.2699999996</v>
      </c>
      <c r="F13" s="20">
        <v>4184862.74</v>
      </c>
      <c r="G13" s="21">
        <f t="shared" si="1"/>
        <v>81066301.290000007</v>
      </c>
    </row>
    <row r="14" spans="1:7" s="10" customFormat="1" ht="14.25" customHeight="1" x14ac:dyDescent="0.2">
      <c r="A14" s="19" t="s">
        <v>18</v>
      </c>
      <c r="B14" s="20">
        <v>39532475</v>
      </c>
      <c r="C14" s="20">
        <v>2060027.85</v>
      </c>
      <c r="D14" s="20">
        <f t="shared" si="0"/>
        <v>41592502.850000001</v>
      </c>
      <c r="E14" s="20">
        <v>41548204.950000003</v>
      </c>
      <c r="F14" s="20">
        <v>41443037.740000002</v>
      </c>
      <c r="G14" s="21">
        <f t="shared" si="1"/>
        <v>44297.89999999851</v>
      </c>
    </row>
    <row r="15" spans="1:7" s="10" customFormat="1" ht="14.25" customHeight="1" x14ac:dyDescent="0.2">
      <c r="A15" s="19" t="s">
        <v>19</v>
      </c>
      <c r="B15" s="20">
        <v>612490868</v>
      </c>
      <c r="C15" s="20">
        <v>404894843.63999999</v>
      </c>
      <c r="D15" s="20">
        <f t="shared" si="0"/>
        <v>1017385711.64</v>
      </c>
      <c r="E15" s="20">
        <v>851705161.70000005</v>
      </c>
      <c r="F15" s="20">
        <v>848276475.96000004</v>
      </c>
      <c r="G15" s="21">
        <f t="shared" si="1"/>
        <v>165680549.93999994</v>
      </c>
    </row>
    <row r="16" spans="1:7" s="10" customFormat="1" ht="14.25" customHeight="1" x14ac:dyDescent="0.2">
      <c r="A16" s="19" t="s">
        <v>20</v>
      </c>
      <c r="B16" s="20">
        <v>93177489</v>
      </c>
      <c r="C16" s="20">
        <v>119329385.25</v>
      </c>
      <c r="D16" s="20">
        <f t="shared" si="0"/>
        <v>212506874.25</v>
      </c>
      <c r="E16" s="20">
        <v>199254732.15000001</v>
      </c>
      <c r="F16" s="20">
        <v>198447449.88</v>
      </c>
      <c r="G16" s="21">
        <f t="shared" si="1"/>
        <v>13252142.099999994</v>
      </c>
    </row>
    <row r="17" spans="1:7" s="10" customFormat="1" ht="14.25" customHeight="1" x14ac:dyDescent="0.2">
      <c r="A17" s="19" t="s">
        <v>21</v>
      </c>
      <c r="B17" s="20">
        <v>626207408</v>
      </c>
      <c r="C17" s="20">
        <v>-40271767.420000002</v>
      </c>
      <c r="D17" s="20">
        <f t="shared" si="0"/>
        <v>585935640.58000004</v>
      </c>
      <c r="E17" s="20">
        <v>583058456.27999997</v>
      </c>
      <c r="F17" s="20">
        <v>576483869.42999995</v>
      </c>
      <c r="G17" s="21">
        <f t="shared" si="1"/>
        <v>2877184.3000000715</v>
      </c>
    </row>
    <row r="18" spans="1:7" s="10" customFormat="1" ht="14.25" customHeight="1" x14ac:dyDescent="0.2">
      <c r="A18" s="19" t="s">
        <v>22</v>
      </c>
      <c r="B18" s="20">
        <v>682881472</v>
      </c>
      <c r="C18" s="20">
        <v>52015209.109999999</v>
      </c>
      <c r="D18" s="20">
        <f t="shared" si="0"/>
        <v>734896681.11000001</v>
      </c>
      <c r="E18" s="20">
        <v>732389907.03999996</v>
      </c>
      <c r="F18" s="20">
        <v>729017786.84000003</v>
      </c>
      <c r="G18" s="21">
        <f t="shared" si="1"/>
        <v>2506774.0700000525</v>
      </c>
    </row>
    <row r="19" spans="1:7" s="10" customFormat="1" ht="14.25" customHeight="1" x14ac:dyDescent="0.2">
      <c r="A19" s="19" t="s">
        <v>23</v>
      </c>
      <c r="B19" s="20">
        <v>827554546</v>
      </c>
      <c r="C19" s="20">
        <v>38995028.439999998</v>
      </c>
      <c r="D19" s="20">
        <f t="shared" si="0"/>
        <v>866549574.44000006</v>
      </c>
      <c r="E19" s="20">
        <v>861360339</v>
      </c>
      <c r="F19" s="20">
        <v>856011346.05999994</v>
      </c>
      <c r="G19" s="21">
        <f t="shared" si="1"/>
        <v>5189235.4400000572</v>
      </c>
    </row>
    <row r="20" spans="1:7" s="10" customFormat="1" ht="14.25" customHeight="1" x14ac:dyDescent="0.2">
      <c r="A20" s="19" t="s">
        <v>24</v>
      </c>
      <c r="B20" s="20">
        <v>513429383</v>
      </c>
      <c r="C20" s="20">
        <v>63405177.280000001</v>
      </c>
      <c r="D20" s="20">
        <f t="shared" si="0"/>
        <v>576834560.27999997</v>
      </c>
      <c r="E20" s="20">
        <v>574094320.32000005</v>
      </c>
      <c r="F20" s="20">
        <v>569785228.49000001</v>
      </c>
      <c r="G20" s="21">
        <f t="shared" si="1"/>
        <v>2740239.9599999189</v>
      </c>
    </row>
    <row r="21" spans="1:7" s="10" customFormat="1" ht="14.25" customHeight="1" x14ac:dyDescent="0.2">
      <c r="A21" s="19" t="s">
        <v>25</v>
      </c>
      <c r="B21" s="20">
        <v>615167862</v>
      </c>
      <c r="C21" s="20">
        <v>27811735.010000002</v>
      </c>
      <c r="D21" s="20">
        <f t="shared" si="0"/>
        <v>642979597.00999999</v>
      </c>
      <c r="E21" s="20">
        <v>637482964.41999996</v>
      </c>
      <c r="F21" s="20">
        <v>634103792.17999995</v>
      </c>
      <c r="G21" s="21">
        <f t="shared" si="1"/>
        <v>5496632.5900000334</v>
      </c>
    </row>
    <row r="22" spans="1:7" s="10" customFormat="1" ht="14.25" customHeight="1" x14ac:dyDescent="0.2">
      <c r="A22" s="19" t="s">
        <v>26</v>
      </c>
      <c r="B22" s="20">
        <v>804072655</v>
      </c>
      <c r="C22" s="20">
        <v>155146345.91999999</v>
      </c>
      <c r="D22" s="20">
        <f t="shared" si="0"/>
        <v>959219000.91999996</v>
      </c>
      <c r="E22" s="20">
        <v>950558926.11000001</v>
      </c>
      <c r="F22" s="20">
        <v>929494053.38999999</v>
      </c>
      <c r="G22" s="21">
        <f t="shared" si="1"/>
        <v>8660074.8099999428</v>
      </c>
    </row>
    <row r="23" spans="1:7" s="10" customFormat="1" ht="14.25" customHeight="1" x14ac:dyDescent="0.2">
      <c r="A23" s="19" t="s">
        <v>27</v>
      </c>
      <c r="B23" s="20">
        <v>889461068</v>
      </c>
      <c r="C23" s="20">
        <v>35218174.740000002</v>
      </c>
      <c r="D23" s="20">
        <f t="shared" si="0"/>
        <v>924679242.74000001</v>
      </c>
      <c r="E23" s="20">
        <v>894271242.21000004</v>
      </c>
      <c r="F23" s="20">
        <v>887755652.12</v>
      </c>
      <c r="G23" s="21">
        <f t="shared" si="1"/>
        <v>30408000.529999971</v>
      </c>
    </row>
    <row r="24" spans="1:7" s="10" customFormat="1" ht="14.25" customHeight="1" x14ac:dyDescent="0.2">
      <c r="A24" s="19" t="s">
        <v>28</v>
      </c>
      <c r="B24" s="20">
        <v>535971935</v>
      </c>
      <c r="C24" s="20">
        <v>28879739.370000001</v>
      </c>
      <c r="D24" s="20">
        <f t="shared" si="0"/>
        <v>564851674.37</v>
      </c>
      <c r="E24" s="20">
        <v>563205524.03999996</v>
      </c>
      <c r="F24" s="20">
        <v>557955635.14999998</v>
      </c>
      <c r="G24" s="21">
        <f t="shared" si="1"/>
        <v>1646150.3300000429</v>
      </c>
    </row>
    <row r="25" spans="1:7" s="10" customFormat="1" ht="14.25" customHeight="1" x14ac:dyDescent="0.2">
      <c r="A25" s="19" t="s">
        <v>29</v>
      </c>
      <c r="B25" s="20">
        <v>360433911</v>
      </c>
      <c r="C25" s="20">
        <v>-1940820.03</v>
      </c>
      <c r="D25" s="20">
        <f t="shared" si="0"/>
        <v>358493090.97000003</v>
      </c>
      <c r="E25" s="20">
        <v>356765060.50999999</v>
      </c>
      <c r="F25" s="20">
        <v>352920691.79000002</v>
      </c>
      <c r="G25" s="21">
        <f t="shared" si="1"/>
        <v>1728030.4600000381</v>
      </c>
    </row>
    <row r="26" spans="1:7" s="10" customFormat="1" ht="14.25" customHeight="1" x14ac:dyDescent="0.2">
      <c r="A26" s="19" t="s">
        <v>30</v>
      </c>
      <c r="B26" s="20">
        <v>619895586</v>
      </c>
      <c r="C26" s="20">
        <v>73023863.810000002</v>
      </c>
      <c r="D26" s="20">
        <f t="shared" si="0"/>
        <v>692919449.80999994</v>
      </c>
      <c r="E26" s="20">
        <v>685849774.92999995</v>
      </c>
      <c r="F26" s="20">
        <v>675383357.60000002</v>
      </c>
      <c r="G26" s="21">
        <f t="shared" si="1"/>
        <v>7069674.8799999952</v>
      </c>
    </row>
    <row r="27" spans="1:7" s="10" customFormat="1" ht="14.25" customHeight="1" x14ac:dyDescent="0.2">
      <c r="A27" s="19" t="s">
        <v>31</v>
      </c>
      <c r="B27" s="20">
        <v>260479780</v>
      </c>
      <c r="C27" s="20">
        <v>16647318.99</v>
      </c>
      <c r="D27" s="20">
        <f t="shared" si="0"/>
        <v>277127098.99000001</v>
      </c>
      <c r="E27" s="20">
        <v>273330547.76999998</v>
      </c>
      <c r="F27" s="20">
        <v>270296014.01999998</v>
      </c>
      <c r="G27" s="21">
        <f t="shared" si="1"/>
        <v>3796551.2200000286</v>
      </c>
    </row>
    <row r="28" spans="1:7" s="10" customFormat="1" ht="14.25" customHeight="1" x14ac:dyDescent="0.2">
      <c r="A28" s="19" t="s">
        <v>32</v>
      </c>
      <c r="B28" s="20">
        <v>332611878</v>
      </c>
      <c r="C28" s="20">
        <v>8040962.4400000004</v>
      </c>
      <c r="D28" s="20">
        <f t="shared" si="0"/>
        <v>340652840.44</v>
      </c>
      <c r="E28" s="20">
        <v>337650884.13</v>
      </c>
      <c r="F28" s="20">
        <v>334746917.31999999</v>
      </c>
      <c r="G28" s="21">
        <f t="shared" si="1"/>
        <v>3001956.3100000024</v>
      </c>
    </row>
    <row r="29" spans="1:7" s="10" customFormat="1" ht="14.25" customHeight="1" x14ac:dyDescent="0.2">
      <c r="A29" s="19" t="s">
        <v>33</v>
      </c>
      <c r="B29" s="20">
        <v>580349493</v>
      </c>
      <c r="C29" s="20">
        <v>82569199.090000004</v>
      </c>
      <c r="D29" s="20">
        <f t="shared" si="0"/>
        <v>662918692.09000003</v>
      </c>
      <c r="E29" s="20">
        <v>653076110.49000001</v>
      </c>
      <c r="F29" s="20">
        <v>646266408.53999996</v>
      </c>
      <c r="G29" s="21">
        <f t="shared" si="1"/>
        <v>9842581.6000000238</v>
      </c>
    </row>
    <row r="30" spans="1:7" s="10" customFormat="1" ht="14.25" customHeight="1" x14ac:dyDescent="0.2">
      <c r="A30" s="19" t="s">
        <v>34</v>
      </c>
      <c r="B30" s="20">
        <v>2233098136</v>
      </c>
      <c r="C30" s="20">
        <v>739890216.67999995</v>
      </c>
      <c r="D30" s="20">
        <f t="shared" si="0"/>
        <v>2972988352.6799998</v>
      </c>
      <c r="E30" s="20">
        <v>2927975118.6500001</v>
      </c>
      <c r="F30" s="20">
        <v>2863021588.48</v>
      </c>
      <c r="G30" s="21">
        <f t="shared" si="1"/>
        <v>45013234.029999733</v>
      </c>
    </row>
    <row r="31" spans="1:7" s="10" customFormat="1" ht="14.25" customHeight="1" x14ac:dyDescent="0.2">
      <c r="A31" s="19" t="s">
        <v>35</v>
      </c>
      <c r="B31" s="20">
        <v>261741180</v>
      </c>
      <c r="C31" s="20">
        <v>15283445.119999999</v>
      </c>
      <c r="D31" s="20">
        <f t="shared" si="0"/>
        <v>277024625.12</v>
      </c>
      <c r="E31" s="20">
        <v>274781932.51999998</v>
      </c>
      <c r="F31" s="20">
        <v>270406171.10000002</v>
      </c>
      <c r="G31" s="21">
        <f t="shared" si="1"/>
        <v>2242692.6000000238</v>
      </c>
    </row>
    <row r="32" spans="1:7" s="10" customFormat="1" ht="14.25" customHeight="1" x14ac:dyDescent="0.2">
      <c r="A32" s="19" t="s">
        <v>36</v>
      </c>
      <c r="B32" s="20">
        <v>193469416</v>
      </c>
      <c r="C32" s="20">
        <v>-4430455.4000000004</v>
      </c>
      <c r="D32" s="20">
        <f t="shared" si="0"/>
        <v>189038960.59999999</v>
      </c>
      <c r="E32" s="20">
        <v>187071575.41</v>
      </c>
      <c r="F32" s="20">
        <v>184862877.00999999</v>
      </c>
      <c r="G32" s="21">
        <f t="shared" si="1"/>
        <v>1967385.1899999976</v>
      </c>
    </row>
    <row r="33" spans="1:7" s="10" customFormat="1" ht="14.25" customHeight="1" x14ac:dyDescent="0.2">
      <c r="A33" s="19" t="s">
        <v>37</v>
      </c>
      <c r="B33" s="20">
        <v>250222856</v>
      </c>
      <c r="C33" s="20">
        <v>31788979.789999999</v>
      </c>
      <c r="D33" s="20">
        <f t="shared" si="0"/>
        <v>282011835.79000002</v>
      </c>
      <c r="E33" s="20">
        <v>279995811.75999999</v>
      </c>
      <c r="F33" s="20">
        <v>277143654.97000003</v>
      </c>
      <c r="G33" s="21">
        <f t="shared" si="1"/>
        <v>2016024.030000031</v>
      </c>
    </row>
    <row r="34" spans="1:7" s="10" customFormat="1" ht="14.25" customHeight="1" x14ac:dyDescent="0.2">
      <c r="A34" s="19" t="s">
        <v>38</v>
      </c>
      <c r="B34" s="20">
        <v>284998997</v>
      </c>
      <c r="C34" s="20">
        <v>30444865.539999999</v>
      </c>
      <c r="D34" s="20">
        <f t="shared" si="0"/>
        <v>315443862.54000002</v>
      </c>
      <c r="E34" s="20">
        <v>311846638.01999998</v>
      </c>
      <c r="F34" s="20">
        <v>307931635.5</v>
      </c>
      <c r="G34" s="21">
        <f t="shared" si="1"/>
        <v>3597224.5200000405</v>
      </c>
    </row>
    <row r="35" spans="1:7" s="10" customFormat="1" ht="14.25" customHeight="1" x14ac:dyDescent="0.2">
      <c r="A35" s="19" t="s">
        <v>39</v>
      </c>
      <c r="B35" s="20">
        <v>208031034</v>
      </c>
      <c r="C35" s="20">
        <v>8449419.8800000008</v>
      </c>
      <c r="D35" s="20">
        <f t="shared" si="0"/>
        <v>216480453.88</v>
      </c>
      <c r="E35" s="20">
        <v>215203385.91</v>
      </c>
      <c r="F35" s="20">
        <v>213581756.5</v>
      </c>
      <c r="G35" s="21">
        <f t="shared" si="1"/>
        <v>1277067.9699999988</v>
      </c>
    </row>
    <row r="36" spans="1:7" s="10" customFormat="1" ht="14.25" customHeight="1" x14ac:dyDescent="0.2">
      <c r="A36" s="19" t="s">
        <v>40</v>
      </c>
      <c r="B36" s="20">
        <v>207901677</v>
      </c>
      <c r="C36" s="20">
        <v>3466621.14</v>
      </c>
      <c r="D36" s="20">
        <f t="shared" si="0"/>
        <v>211368298.13999999</v>
      </c>
      <c r="E36" s="20">
        <v>207601832.66999999</v>
      </c>
      <c r="F36" s="20">
        <v>205876657.47</v>
      </c>
      <c r="G36" s="21">
        <f t="shared" si="1"/>
        <v>3766465.4699999988</v>
      </c>
    </row>
    <row r="37" spans="1:7" s="10" customFormat="1" ht="14.25" customHeight="1" x14ac:dyDescent="0.2">
      <c r="A37" s="19" t="s">
        <v>41</v>
      </c>
      <c r="B37" s="20">
        <v>284248225</v>
      </c>
      <c r="C37" s="20">
        <v>18131351.390000001</v>
      </c>
      <c r="D37" s="20">
        <f t="shared" si="0"/>
        <v>302379576.38999999</v>
      </c>
      <c r="E37" s="20">
        <v>299841973.98000002</v>
      </c>
      <c r="F37" s="20">
        <v>297571295.87</v>
      </c>
      <c r="G37" s="21">
        <f t="shared" si="1"/>
        <v>2537602.4099999666</v>
      </c>
    </row>
    <row r="38" spans="1:7" s="10" customFormat="1" ht="14.25" customHeight="1" x14ac:dyDescent="0.2">
      <c r="A38" s="19" t="s">
        <v>42</v>
      </c>
      <c r="B38" s="20">
        <v>395394998</v>
      </c>
      <c r="C38" s="20">
        <v>31748162.66</v>
      </c>
      <c r="D38" s="20">
        <f t="shared" si="0"/>
        <v>427143160.66000003</v>
      </c>
      <c r="E38" s="20">
        <v>420523889.33999997</v>
      </c>
      <c r="F38" s="20">
        <v>414551062.50999999</v>
      </c>
      <c r="G38" s="21">
        <f t="shared" si="1"/>
        <v>6619271.3200000525</v>
      </c>
    </row>
    <row r="39" spans="1:7" s="10" customFormat="1" ht="14.25" customHeight="1" x14ac:dyDescent="0.2">
      <c r="A39" s="19" t="s">
        <v>43</v>
      </c>
      <c r="B39" s="20">
        <v>255546345</v>
      </c>
      <c r="C39" s="20">
        <v>47239999.280000001</v>
      </c>
      <c r="D39" s="20">
        <f t="shared" si="0"/>
        <v>302786344.27999997</v>
      </c>
      <c r="E39" s="20">
        <v>300065374.06</v>
      </c>
      <c r="F39" s="20">
        <v>296907389.29000002</v>
      </c>
      <c r="G39" s="21">
        <f t="shared" si="1"/>
        <v>2720970.219999969</v>
      </c>
    </row>
    <row r="40" spans="1:7" s="10" customFormat="1" ht="14.25" customHeight="1" x14ac:dyDescent="0.2">
      <c r="A40" s="19" t="s">
        <v>44</v>
      </c>
      <c r="B40" s="20">
        <v>275205201</v>
      </c>
      <c r="C40" s="20">
        <v>2397083.36</v>
      </c>
      <c r="D40" s="20">
        <f t="shared" si="0"/>
        <v>277602284.36000001</v>
      </c>
      <c r="E40" s="20">
        <v>275183556.76999998</v>
      </c>
      <c r="F40" s="20">
        <v>271792845.62</v>
      </c>
      <c r="G40" s="21">
        <f t="shared" si="1"/>
        <v>2418727.5900000334</v>
      </c>
    </row>
    <row r="41" spans="1:7" s="10" customFormat="1" ht="14.25" customHeight="1" x14ac:dyDescent="0.2">
      <c r="A41" s="19" t="s">
        <v>45</v>
      </c>
      <c r="B41" s="20">
        <v>224738578</v>
      </c>
      <c r="C41" s="20">
        <v>5272326.7300000004</v>
      </c>
      <c r="D41" s="20">
        <f t="shared" si="0"/>
        <v>230010904.72999999</v>
      </c>
      <c r="E41" s="20">
        <v>229487013.97</v>
      </c>
      <c r="F41" s="20">
        <v>227065540.43000001</v>
      </c>
      <c r="G41" s="21">
        <f t="shared" si="1"/>
        <v>523890.75999999046</v>
      </c>
    </row>
    <row r="42" spans="1:7" s="10" customFormat="1" ht="14.25" customHeight="1" x14ac:dyDescent="0.2">
      <c r="A42" s="19" t="s">
        <v>46</v>
      </c>
      <c r="B42" s="20">
        <v>427316737</v>
      </c>
      <c r="C42" s="20">
        <v>-10038345.58</v>
      </c>
      <c r="D42" s="20">
        <f t="shared" si="0"/>
        <v>417278391.42000002</v>
      </c>
      <c r="E42" s="20">
        <v>414434336.37</v>
      </c>
      <c r="F42" s="20">
        <v>409766329.69</v>
      </c>
      <c r="G42" s="21">
        <f t="shared" si="1"/>
        <v>2844055.0500000119</v>
      </c>
    </row>
    <row r="43" spans="1:7" s="10" customFormat="1" ht="14.25" customHeight="1" x14ac:dyDescent="0.2">
      <c r="A43" s="19" t="s">
        <v>47</v>
      </c>
      <c r="B43" s="20">
        <v>522427657</v>
      </c>
      <c r="C43" s="20">
        <v>14488903.33</v>
      </c>
      <c r="D43" s="20">
        <f t="shared" si="0"/>
        <v>536916560.33000004</v>
      </c>
      <c r="E43" s="20">
        <v>530371804.06999999</v>
      </c>
      <c r="F43" s="20">
        <v>524770865.29000002</v>
      </c>
      <c r="G43" s="21">
        <f t="shared" si="1"/>
        <v>6544756.2600000501</v>
      </c>
    </row>
    <row r="44" spans="1:7" s="10" customFormat="1" ht="14.25" customHeight="1" x14ac:dyDescent="0.2">
      <c r="A44" s="19" t="s">
        <v>48</v>
      </c>
      <c r="B44" s="20">
        <v>426699583</v>
      </c>
      <c r="C44" s="20">
        <v>34206920.020000003</v>
      </c>
      <c r="D44" s="20">
        <f t="shared" si="0"/>
        <v>460906503.01999998</v>
      </c>
      <c r="E44" s="20">
        <v>450080332.17000002</v>
      </c>
      <c r="F44" s="20">
        <v>444362806.45999998</v>
      </c>
      <c r="G44" s="21">
        <f t="shared" si="1"/>
        <v>10826170.849999964</v>
      </c>
    </row>
    <row r="45" spans="1:7" s="10" customFormat="1" ht="14.25" customHeight="1" x14ac:dyDescent="0.2">
      <c r="A45" s="19" t="s">
        <v>49</v>
      </c>
      <c r="B45" s="20">
        <v>381410468</v>
      </c>
      <c r="C45" s="20">
        <v>45399397.43</v>
      </c>
      <c r="D45" s="20">
        <f t="shared" si="0"/>
        <v>426809865.43000001</v>
      </c>
      <c r="E45" s="20">
        <v>422773271.32999998</v>
      </c>
      <c r="F45" s="20">
        <v>418456003.06</v>
      </c>
      <c r="G45" s="21">
        <f t="shared" si="1"/>
        <v>4036594.1000000238</v>
      </c>
    </row>
    <row r="46" spans="1:7" s="10" customFormat="1" ht="14.25" customHeight="1" x14ac:dyDescent="0.2">
      <c r="A46" s="19" t="s">
        <v>50</v>
      </c>
      <c r="B46" s="20">
        <v>206982880</v>
      </c>
      <c r="C46" s="20">
        <v>-17649816.82</v>
      </c>
      <c r="D46" s="20">
        <f t="shared" si="0"/>
        <v>189333063.18000001</v>
      </c>
      <c r="E46" s="20">
        <v>187390507.02000001</v>
      </c>
      <c r="F46" s="20">
        <v>185784322.33000001</v>
      </c>
      <c r="G46" s="21">
        <f t="shared" si="1"/>
        <v>1942556.1599999964</v>
      </c>
    </row>
    <row r="47" spans="1:7" s="10" customFormat="1" ht="14.25" customHeight="1" x14ac:dyDescent="0.2">
      <c r="A47" s="19" t="s">
        <v>51</v>
      </c>
      <c r="B47" s="20">
        <v>110477349</v>
      </c>
      <c r="C47" s="20">
        <v>38936691.659999996</v>
      </c>
      <c r="D47" s="20">
        <f t="shared" si="0"/>
        <v>149414040.66</v>
      </c>
      <c r="E47" s="20">
        <v>146369468.16999999</v>
      </c>
      <c r="F47" s="20">
        <v>139290396.44999999</v>
      </c>
      <c r="G47" s="21">
        <f t="shared" si="1"/>
        <v>3044572.4900000095</v>
      </c>
    </row>
    <row r="48" spans="1:7" s="10" customFormat="1" ht="14.25" customHeight="1" x14ac:dyDescent="0.2">
      <c r="A48" s="19" t="s">
        <v>52</v>
      </c>
      <c r="B48" s="20">
        <v>93886631</v>
      </c>
      <c r="C48" s="20">
        <v>-7807485.7999999998</v>
      </c>
      <c r="D48" s="20">
        <f t="shared" si="0"/>
        <v>86079145.200000003</v>
      </c>
      <c r="E48" s="20">
        <v>84967600.900000006</v>
      </c>
      <c r="F48" s="20">
        <v>83544940.269999996</v>
      </c>
      <c r="G48" s="21">
        <f t="shared" si="1"/>
        <v>1111544.299999997</v>
      </c>
    </row>
    <row r="49" spans="1:7" s="10" customFormat="1" ht="14.25" customHeight="1" x14ac:dyDescent="0.2">
      <c r="A49" s="19" t="s">
        <v>53</v>
      </c>
      <c r="B49" s="20">
        <v>25478177</v>
      </c>
      <c r="C49" s="20">
        <v>1895927.25</v>
      </c>
      <c r="D49" s="20">
        <f t="shared" si="0"/>
        <v>27374104.25</v>
      </c>
      <c r="E49" s="20">
        <v>26368555.789999999</v>
      </c>
      <c r="F49" s="20">
        <v>26032980.82</v>
      </c>
      <c r="G49" s="21">
        <f t="shared" si="1"/>
        <v>1005548.4600000009</v>
      </c>
    </row>
    <row r="50" spans="1:7" s="10" customFormat="1" ht="14.25" customHeight="1" x14ac:dyDescent="0.2">
      <c r="A50" s="19" t="s">
        <v>54</v>
      </c>
      <c r="B50" s="20">
        <v>134095566</v>
      </c>
      <c r="C50" s="20">
        <v>-32866683.620000001</v>
      </c>
      <c r="D50" s="20">
        <f t="shared" si="0"/>
        <v>101228882.38</v>
      </c>
      <c r="E50" s="20">
        <v>99261655.780000001</v>
      </c>
      <c r="F50" s="20">
        <v>98530553.670000002</v>
      </c>
      <c r="G50" s="21">
        <f t="shared" si="1"/>
        <v>1967226.599999994</v>
      </c>
    </row>
    <row r="51" spans="1:7" s="10" customFormat="1" ht="14.25" customHeight="1" x14ac:dyDescent="0.2">
      <c r="A51" s="19" t="s">
        <v>55</v>
      </c>
      <c r="B51" s="20">
        <v>236460642</v>
      </c>
      <c r="C51" s="20">
        <v>49770877.07</v>
      </c>
      <c r="D51" s="20">
        <f t="shared" si="0"/>
        <v>286231519.06999999</v>
      </c>
      <c r="E51" s="20">
        <v>283987072.50999999</v>
      </c>
      <c r="F51" s="20">
        <v>280191269.49000001</v>
      </c>
      <c r="G51" s="21">
        <f t="shared" si="1"/>
        <v>2244446.5600000024</v>
      </c>
    </row>
    <row r="52" spans="1:7" s="10" customFormat="1" ht="14.25" customHeight="1" x14ac:dyDescent="0.2">
      <c r="A52" s="19" t="s">
        <v>56</v>
      </c>
      <c r="B52" s="20">
        <v>31757146</v>
      </c>
      <c r="C52" s="20">
        <v>353414.3</v>
      </c>
      <c r="D52" s="20">
        <f t="shared" si="0"/>
        <v>32110560.300000001</v>
      </c>
      <c r="E52" s="20">
        <v>32060755.190000001</v>
      </c>
      <c r="F52" s="20">
        <v>31619684.57</v>
      </c>
      <c r="G52" s="21">
        <f t="shared" si="1"/>
        <v>49805.109999999404</v>
      </c>
    </row>
    <row r="53" spans="1:7" s="10" customFormat="1" ht="14.25" customHeight="1" x14ac:dyDescent="0.2">
      <c r="A53" s="19" t="s">
        <v>57</v>
      </c>
      <c r="B53" s="20">
        <v>86068635</v>
      </c>
      <c r="C53" s="20">
        <v>9311160.4700000007</v>
      </c>
      <c r="D53" s="20">
        <f t="shared" si="0"/>
        <v>95379795.469999999</v>
      </c>
      <c r="E53" s="20">
        <v>93671482.969999999</v>
      </c>
      <c r="F53" s="20">
        <v>92128392.799999997</v>
      </c>
      <c r="G53" s="21">
        <f t="shared" si="1"/>
        <v>1708312.5</v>
      </c>
    </row>
    <row r="54" spans="1:7" s="10" customFormat="1" ht="14.25" customHeight="1" x14ac:dyDescent="0.2">
      <c r="A54" s="19" t="s">
        <v>58</v>
      </c>
      <c r="B54" s="20">
        <v>82080471</v>
      </c>
      <c r="C54" s="20">
        <v>7013503.4699999997</v>
      </c>
      <c r="D54" s="20">
        <f t="shared" si="0"/>
        <v>89093974.469999999</v>
      </c>
      <c r="E54" s="20">
        <v>87169905.540000007</v>
      </c>
      <c r="F54" s="20">
        <v>86277898.780000001</v>
      </c>
      <c r="G54" s="21">
        <f t="shared" si="1"/>
        <v>1924068.9299999923</v>
      </c>
    </row>
    <row r="55" spans="1:7" s="10" customFormat="1" ht="14.25" customHeight="1" x14ac:dyDescent="0.2">
      <c r="A55" s="19" t="s">
        <v>59</v>
      </c>
      <c r="B55" s="20">
        <v>92979803</v>
      </c>
      <c r="C55" s="20">
        <v>-6328339.8799999999</v>
      </c>
      <c r="D55" s="20">
        <f t="shared" si="0"/>
        <v>86651463.120000005</v>
      </c>
      <c r="E55" s="20">
        <v>85513295.920000002</v>
      </c>
      <c r="F55" s="20">
        <v>84734948.359999999</v>
      </c>
      <c r="G55" s="21">
        <f t="shared" si="1"/>
        <v>1138167.200000003</v>
      </c>
    </row>
    <row r="56" spans="1:7" s="10" customFormat="1" ht="14.25" customHeight="1" x14ac:dyDescent="0.2">
      <c r="A56" s="19" t="s">
        <v>60</v>
      </c>
      <c r="B56" s="20">
        <v>100164290</v>
      </c>
      <c r="C56" s="20">
        <v>8343258.54</v>
      </c>
      <c r="D56" s="20">
        <f t="shared" si="0"/>
        <v>108507548.54000001</v>
      </c>
      <c r="E56" s="20">
        <v>106627872.27</v>
      </c>
      <c r="F56" s="20">
        <v>104679250.09999999</v>
      </c>
      <c r="G56" s="21">
        <f t="shared" si="1"/>
        <v>1879676.2700000107</v>
      </c>
    </row>
    <row r="57" spans="1:7" s="10" customFormat="1" ht="14.25" customHeight="1" x14ac:dyDescent="0.2">
      <c r="A57" s="19" t="s">
        <v>61</v>
      </c>
      <c r="B57" s="20">
        <v>64986642</v>
      </c>
      <c r="C57" s="20">
        <v>6763412.1500000004</v>
      </c>
      <c r="D57" s="20">
        <f t="shared" si="0"/>
        <v>71750054.150000006</v>
      </c>
      <c r="E57" s="20">
        <v>70310911.900000006</v>
      </c>
      <c r="F57" s="20">
        <v>69680466.219999999</v>
      </c>
      <c r="G57" s="21">
        <f t="shared" si="1"/>
        <v>1439142.25</v>
      </c>
    </row>
    <row r="58" spans="1:7" s="10" customFormat="1" ht="14.25" customHeight="1" x14ac:dyDescent="0.2">
      <c r="A58" s="19" t="s">
        <v>62</v>
      </c>
      <c r="B58" s="20">
        <v>59262534</v>
      </c>
      <c r="C58" s="20">
        <v>4639554.5599999996</v>
      </c>
      <c r="D58" s="20">
        <f t="shared" si="0"/>
        <v>63902088.560000002</v>
      </c>
      <c r="E58" s="20">
        <v>62679951.390000001</v>
      </c>
      <c r="F58" s="20">
        <v>61929843.850000001</v>
      </c>
      <c r="G58" s="21">
        <f t="shared" si="1"/>
        <v>1222137.1700000018</v>
      </c>
    </row>
    <row r="59" spans="1:7" s="10" customFormat="1" ht="14.25" customHeight="1" x14ac:dyDescent="0.2">
      <c r="A59" s="19" t="s">
        <v>63</v>
      </c>
      <c r="B59" s="20">
        <v>84254382</v>
      </c>
      <c r="C59" s="20">
        <v>6576177.4100000001</v>
      </c>
      <c r="D59" s="20">
        <f t="shared" si="0"/>
        <v>90830559.409999996</v>
      </c>
      <c r="E59" s="20">
        <v>89131457.209999993</v>
      </c>
      <c r="F59" s="20">
        <v>87697015.340000004</v>
      </c>
      <c r="G59" s="21">
        <f t="shared" si="1"/>
        <v>1699102.200000003</v>
      </c>
    </row>
    <row r="60" spans="1:7" s="10" customFormat="1" ht="14.25" customHeight="1" x14ac:dyDescent="0.2">
      <c r="A60" s="19" t="s">
        <v>64</v>
      </c>
      <c r="B60" s="20">
        <v>69278251</v>
      </c>
      <c r="C60" s="20">
        <v>8102408.5599999996</v>
      </c>
      <c r="D60" s="20">
        <f t="shared" si="0"/>
        <v>77380659.560000002</v>
      </c>
      <c r="E60" s="20">
        <v>75520274.129999995</v>
      </c>
      <c r="F60" s="20">
        <v>74492988.409999996</v>
      </c>
      <c r="G60" s="21">
        <f t="shared" si="1"/>
        <v>1860385.4300000072</v>
      </c>
    </row>
    <row r="61" spans="1:7" s="10" customFormat="1" ht="14.25" customHeight="1" x14ac:dyDescent="0.2">
      <c r="A61" s="19" t="s">
        <v>65</v>
      </c>
      <c r="B61" s="20">
        <v>107560805</v>
      </c>
      <c r="C61" s="20">
        <v>3860291.9</v>
      </c>
      <c r="D61" s="20">
        <f t="shared" si="0"/>
        <v>111421096.90000001</v>
      </c>
      <c r="E61" s="20">
        <v>108921257.7</v>
      </c>
      <c r="F61" s="20">
        <v>107256490.53</v>
      </c>
      <c r="G61" s="21">
        <f t="shared" si="1"/>
        <v>2499839.200000003</v>
      </c>
    </row>
    <row r="62" spans="1:7" s="10" customFormat="1" ht="14.25" customHeight="1" x14ac:dyDescent="0.2">
      <c r="A62" s="19" t="s">
        <v>66</v>
      </c>
      <c r="B62" s="20">
        <v>69278175</v>
      </c>
      <c r="C62" s="20">
        <v>797077.38</v>
      </c>
      <c r="D62" s="20">
        <f t="shared" si="0"/>
        <v>70075252.379999995</v>
      </c>
      <c r="E62" s="20">
        <v>69444904.959999993</v>
      </c>
      <c r="F62" s="20">
        <v>68461155.359999999</v>
      </c>
      <c r="G62" s="21">
        <f t="shared" si="1"/>
        <v>630347.42000000179</v>
      </c>
    </row>
    <row r="63" spans="1:7" s="10" customFormat="1" ht="14.25" customHeight="1" x14ac:dyDescent="0.2">
      <c r="A63" s="19" t="s">
        <v>67</v>
      </c>
      <c r="B63" s="20">
        <v>75526486</v>
      </c>
      <c r="C63" s="20">
        <v>5096288.3899999997</v>
      </c>
      <c r="D63" s="20">
        <f t="shared" si="0"/>
        <v>80622774.390000001</v>
      </c>
      <c r="E63" s="20">
        <v>79221321.620000005</v>
      </c>
      <c r="F63" s="20">
        <v>78284554.489999995</v>
      </c>
      <c r="G63" s="21">
        <f t="shared" si="1"/>
        <v>1401452.7699999958</v>
      </c>
    </row>
    <row r="64" spans="1:7" s="10" customFormat="1" ht="14.25" customHeight="1" x14ac:dyDescent="0.2">
      <c r="A64" s="19" t="s">
        <v>68</v>
      </c>
      <c r="B64" s="20">
        <v>78201903</v>
      </c>
      <c r="C64" s="20">
        <v>10537989.74</v>
      </c>
      <c r="D64" s="20">
        <f t="shared" si="0"/>
        <v>88739892.739999995</v>
      </c>
      <c r="E64" s="20">
        <v>87752088.469999999</v>
      </c>
      <c r="F64" s="20">
        <v>86986708.019999996</v>
      </c>
      <c r="G64" s="21">
        <f t="shared" si="1"/>
        <v>987804.26999999583</v>
      </c>
    </row>
    <row r="65" spans="1:7" s="10" customFormat="1" ht="14.25" customHeight="1" x14ac:dyDescent="0.2">
      <c r="A65" s="19" t="s">
        <v>69</v>
      </c>
      <c r="B65" s="20">
        <v>52488997</v>
      </c>
      <c r="C65" s="20">
        <v>2294435.41</v>
      </c>
      <c r="D65" s="20">
        <f t="shared" si="0"/>
        <v>54783432.409999996</v>
      </c>
      <c r="E65" s="20">
        <v>54130885.859999999</v>
      </c>
      <c r="F65" s="20">
        <v>53441209.939999998</v>
      </c>
      <c r="G65" s="21">
        <f t="shared" si="1"/>
        <v>652546.54999999702</v>
      </c>
    </row>
    <row r="66" spans="1:7" s="10" customFormat="1" ht="14.25" customHeight="1" x14ac:dyDescent="0.2">
      <c r="A66" s="19" t="s">
        <v>70</v>
      </c>
      <c r="B66" s="20">
        <v>108932802</v>
      </c>
      <c r="C66" s="20">
        <v>-7103052.7400000002</v>
      </c>
      <c r="D66" s="20">
        <f t="shared" si="0"/>
        <v>101829749.26000001</v>
      </c>
      <c r="E66" s="20">
        <v>100845285.23999999</v>
      </c>
      <c r="F66" s="20">
        <v>99000829.329999998</v>
      </c>
      <c r="G66" s="21">
        <f t="shared" si="1"/>
        <v>984464.02000001073</v>
      </c>
    </row>
    <row r="67" spans="1:7" s="10" customFormat="1" ht="14.25" customHeight="1" x14ac:dyDescent="0.2">
      <c r="A67" s="19" t="s">
        <v>71</v>
      </c>
      <c r="B67" s="20">
        <v>88365432</v>
      </c>
      <c r="C67" s="20">
        <v>1208944.93</v>
      </c>
      <c r="D67" s="20">
        <f t="shared" si="0"/>
        <v>89574376.930000007</v>
      </c>
      <c r="E67" s="20">
        <v>89141106.319999993</v>
      </c>
      <c r="F67" s="20">
        <v>88028394.870000005</v>
      </c>
      <c r="G67" s="21">
        <f t="shared" si="1"/>
        <v>433270.61000001431</v>
      </c>
    </row>
    <row r="68" spans="1:7" s="10" customFormat="1" ht="14.25" customHeight="1" x14ac:dyDescent="0.2">
      <c r="A68" s="19" t="s">
        <v>72</v>
      </c>
      <c r="B68" s="20">
        <v>89559282</v>
      </c>
      <c r="C68" s="20">
        <v>10800902.57</v>
      </c>
      <c r="D68" s="20">
        <f t="shared" si="0"/>
        <v>100360184.56999999</v>
      </c>
      <c r="E68" s="20">
        <v>98136489.239999995</v>
      </c>
      <c r="F68" s="20">
        <v>97099108.349999994</v>
      </c>
      <c r="G68" s="21">
        <f t="shared" si="1"/>
        <v>2223695.3299999982</v>
      </c>
    </row>
    <row r="69" spans="1:7" s="10" customFormat="1" ht="14.25" customHeight="1" x14ac:dyDescent="0.2">
      <c r="A69" s="19" t="s">
        <v>73</v>
      </c>
      <c r="B69" s="20">
        <v>57563195</v>
      </c>
      <c r="C69" s="20">
        <v>3975230.7</v>
      </c>
      <c r="D69" s="20">
        <f t="shared" si="0"/>
        <v>61538425.700000003</v>
      </c>
      <c r="E69" s="20">
        <v>60062037.670000002</v>
      </c>
      <c r="F69" s="20">
        <v>59376237.07</v>
      </c>
      <c r="G69" s="21">
        <f t="shared" si="1"/>
        <v>1476388.0300000012</v>
      </c>
    </row>
    <row r="70" spans="1:7" s="10" customFormat="1" ht="14.25" customHeight="1" x14ac:dyDescent="0.2">
      <c r="A70" s="19" t="s">
        <v>74</v>
      </c>
      <c r="B70" s="20">
        <v>70952435</v>
      </c>
      <c r="C70" s="20">
        <v>6559533.2300000004</v>
      </c>
      <c r="D70" s="20">
        <f t="shared" ref="D70:D72" si="2">B70+C70</f>
        <v>77511968.230000004</v>
      </c>
      <c r="E70" s="20">
        <v>76174584.129999995</v>
      </c>
      <c r="F70" s="20">
        <v>75598597.409999996</v>
      </c>
      <c r="G70" s="21">
        <f t="shared" ref="G70:G72" si="3">D70-E70</f>
        <v>1337384.1000000089</v>
      </c>
    </row>
    <row r="71" spans="1:7" s="10" customFormat="1" ht="14.25" customHeight="1" x14ac:dyDescent="0.2">
      <c r="A71" s="19" t="s">
        <v>75</v>
      </c>
      <c r="B71" s="20">
        <v>77239011.510000005</v>
      </c>
      <c r="C71" s="20">
        <v>2269182.89</v>
      </c>
      <c r="D71" s="20">
        <f t="shared" si="2"/>
        <v>79508194.400000006</v>
      </c>
      <c r="E71" s="20">
        <v>78539963.75</v>
      </c>
      <c r="F71" s="20">
        <v>77550734.019999996</v>
      </c>
      <c r="G71" s="21">
        <f t="shared" si="3"/>
        <v>968230.65000000596</v>
      </c>
    </row>
    <row r="72" spans="1:7" s="10" customFormat="1" ht="14.25" customHeight="1" x14ac:dyDescent="0.2">
      <c r="A72" s="19" t="s">
        <v>76</v>
      </c>
      <c r="B72" s="20">
        <v>26853882</v>
      </c>
      <c r="C72" s="20">
        <v>1182571.96</v>
      </c>
      <c r="D72" s="20">
        <f t="shared" si="2"/>
        <v>28036453.960000001</v>
      </c>
      <c r="E72" s="20">
        <v>28016449.969999999</v>
      </c>
      <c r="F72" s="20">
        <v>27636445.079999998</v>
      </c>
      <c r="G72" s="21">
        <f t="shared" si="3"/>
        <v>20003.990000002086</v>
      </c>
    </row>
    <row r="73" spans="1:7" s="10" customFormat="1" ht="14.25" customHeight="1" thickBot="1" x14ac:dyDescent="0.25">
      <c r="A73" s="22"/>
      <c r="B73" s="23"/>
      <c r="C73" s="23"/>
      <c r="D73" s="23"/>
      <c r="E73" s="23"/>
      <c r="F73" s="23"/>
      <c r="G73" s="24"/>
    </row>
    <row r="74" spans="1:7" s="10" customFormat="1" ht="14.25" customHeight="1" thickBot="1" x14ac:dyDescent="0.25">
      <c r="A74" s="25" t="s">
        <v>77</v>
      </c>
      <c r="B74" s="26">
        <f t="shared" ref="B74:G74" si="4">SUM(B4:B73)</f>
        <v>18336011481.509998</v>
      </c>
      <c r="C74" s="27">
        <f t="shared" si="4"/>
        <v>2152818102.0900006</v>
      </c>
      <c r="D74" s="26">
        <f t="shared" si="4"/>
        <v>20488829583.600014</v>
      </c>
      <c r="E74" s="27">
        <f t="shared" si="4"/>
        <v>19995804446.000004</v>
      </c>
      <c r="F74" s="26">
        <f t="shared" si="4"/>
        <v>19743112223.460003</v>
      </c>
      <c r="G74" s="28">
        <f t="shared" si="4"/>
        <v>493025137.60000002</v>
      </c>
    </row>
    <row r="75" spans="1:7" s="10" customFormat="1" ht="14.25" customHeight="1" x14ac:dyDescent="0.2">
      <c r="A75" s="29" t="s">
        <v>78</v>
      </c>
    </row>
  </sheetData>
  <mergeCells count="4">
    <mergeCell ref="A1:G1"/>
    <mergeCell ref="A2:A3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scale="8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C5C3-ADD0-441C-BE2C-6DD1E4838EF3}">
  <sheetPr>
    <tabColor theme="4" tint="-0.249977111117893"/>
    <pageSetUpPr fitToPage="1"/>
  </sheetPr>
  <dimension ref="A1:G11"/>
  <sheetViews>
    <sheetView showGridLines="0" workbookViewId="0">
      <selection activeCell="A10" sqref="A10"/>
    </sheetView>
  </sheetViews>
  <sheetFormatPr baseColWidth="10" defaultColWidth="13.33203125" defaultRowHeight="12" x14ac:dyDescent="0.2"/>
  <cols>
    <col min="1" max="1" width="40.1640625" style="33" customWidth="1"/>
    <col min="2" max="7" width="17.5" style="33" customWidth="1"/>
    <col min="8" max="8" width="2.6640625" style="33" customWidth="1"/>
    <col min="9" max="16384" width="13.33203125" style="33"/>
  </cols>
  <sheetData>
    <row r="1" spans="1:7" ht="62.25" customHeight="1" x14ac:dyDescent="0.2">
      <c r="A1" s="30" t="s">
        <v>79</v>
      </c>
      <c r="B1" s="31"/>
      <c r="C1" s="31"/>
      <c r="D1" s="31"/>
      <c r="E1" s="31"/>
      <c r="F1" s="31"/>
      <c r="G1" s="32"/>
    </row>
    <row r="2" spans="1:7" x14ac:dyDescent="0.2">
      <c r="A2" s="34" t="s">
        <v>1</v>
      </c>
      <c r="B2" s="35" t="s">
        <v>80</v>
      </c>
      <c r="C2" s="35"/>
      <c r="D2" s="35"/>
      <c r="E2" s="35"/>
      <c r="F2" s="35"/>
      <c r="G2" s="36" t="s">
        <v>3</v>
      </c>
    </row>
    <row r="3" spans="1:7" ht="22.5" x14ac:dyDescent="0.2">
      <c r="A3" s="34"/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6"/>
    </row>
    <row r="4" spans="1:7" x14ac:dyDescent="0.2">
      <c r="A4" s="38"/>
      <c r="B4" s="39"/>
      <c r="C4" s="39"/>
      <c r="D4" s="39"/>
      <c r="E4" s="39"/>
      <c r="F4" s="39"/>
      <c r="G4" s="40"/>
    </row>
    <row r="5" spans="1:7" x14ac:dyDescent="0.2">
      <c r="A5" s="41" t="s">
        <v>81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4">
        <v>0</v>
      </c>
    </row>
    <row r="6" spans="1:7" x14ac:dyDescent="0.2">
      <c r="A6" s="42" t="s">
        <v>82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4">
        <f>D6-E6</f>
        <v>0</v>
      </c>
    </row>
    <row r="7" spans="1:7" x14ac:dyDescent="0.2">
      <c r="A7" s="42" t="s">
        <v>83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4">
        <f>D7-E7</f>
        <v>0</v>
      </c>
    </row>
    <row r="8" spans="1:7" x14ac:dyDescent="0.2">
      <c r="A8" s="42" t="s">
        <v>84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4">
        <f>D8-E8</f>
        <v>0</v>
      </c>
    </row>
    <row r="9" spans="1:7" x14ac:dyDescent="0.2">
      <c r="A9" s="42"/>
      <c r="B9" s="23"/>
      <c r="C9" s="23"/>
      <c r="D9" s="23"/>
      <c r="E9" s="23"/>
      <c r="F9" s="23"/>
      <c r="G9" s="24"/>
    </row>
    <row r="10" spans="1:7" ht="12.75" thickBot="1" x14ac:dyDescent="0.25">
      <c r="A10" s="43" t="s">
        <v>77</v>
      </c>
      <c r="B10" s="44">
        <f>+B5+B6+B7+B8</f>
        <v>0</v>
      </c>
      <c r="C10" s="44">
        <f>+C5+C6+C7+C8</f>
        <v>0</v>
      </c>
      <c r="D10" s="44">
        <f>SUM(D5:D8)</f>
        <v>0</v>
      </c>
      <c r="E10" s="44">
        <f>+E5+E6+E7+E8</f>
        <v>0</v>
      </c>
      <c r="F10" s="44">
        <f>+F5+F6+F7+F8</f>
        <v>0</v>
      </c>
      <c r="G10" s="45">
        <f>SUM(G5:G8)</f>
        <v>0</v>
      </c>
    </row>
    <row r="11" spans="1:7" ht="15.75" customHeight="1" x14ac:dyDescent="0.2">
      <c r="A11" s="46" t="s">
        <v>78</v>
      </c>
      <c r="B11" s="46"/>
      <c r="C11" s="46"/>
      <c r="D11" s="46"/>
      <c r="E11" s="46"/>
      <c r="F11" s="46"/>
      <c r="G11" s="46"/>
    </row>
  </sheetData>
  <mergeCells count="5">
    <mergeCell ref="A1:G1"/>
    <mergeCell ref="A2:A3"/>
    <mergeCell ref="B2:F2"/>
    <mergeCell ref="G2:G3"/>
    <mergeCell ref="A11:G11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6F37-1CAE-4962-BBA6-50E3FAF82748}">
  <sheetPr>
    <tabColor theme="4" tint="-0.249977111117893"/>
    <pageSetUpPr fitToPage="1"/>
  </sheetPr>
  <dimension ref="A1:G15"/>
  <sheetViews>
    <sheetView showGridLines="0" workbookViewId="0">
      <selection activeCell="A10" sqref="A10"/>
    </sheetView>
  </sheetViews>
  <sheetFormatPr baseColWidth="10" defaultColWidth="13.33203125" defaultRowHeight="12.75" x14ac:dyDescent="0.2"/>
  <cols>
    <col min="1" max="1" width="83.33203125" style="50" customWidth="1"/>
    <col min="2" max="7" width="16" style="50" customWidth="1"/>
    <col min="8" max="8" width="3.1640625" style="50" customWidth="1"/>
    <col min="9" max="9" width="13.33203125" style="50"/>
    <col min="10" max="10" width="17.33203125" style="50" bestFit="1" customWidth="1"/>
    <col min="11" max="16384" width="13.33203125" style="50"/>
  </cols>
  <sheetData>
    <row r="1" spans="1:7" ht="57.75" customHeight="1" x14ac:dyDescent="0.2">
      <c r="A1" s="47" t="s">
        <v>85</v>
      </c>
      <c r="B1" s="48"/>
      <c r="C1" s="48"/>
      <c r="D1" s="48"/>
      <c r="E1" s="48"/>
      <c r="F1" s="48"/>
      <c r="G1" s="49"/>
    </row>
    <row r="2" spans="1:7" x14ac:dyDescent="0.2">
      <c r="A2" s="51" t="s">
        <v>1</v>
      </c>
      <c r="B2" s="52" t="s">
        <v>80</v>
      </c>
      <c r="C2" s="53"/>
      <c r="D2" s="53"/>
      <c r="E2" s="53"/>
      <c r="F2" s="54"/>
      <c r="G2" s="55" t="s">
        <v>3</v>
      </c>
    </row>
    <row r="3" spans="1:7" ht="22.5" x14ac:dyDescent="0.2">
      <c r="A3" s="56"/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57"/>
    </row>
    <row r="4" spans="1:7" s="59" customFormat="1" x14ac:dyDescent="0.2">
      <c r="A4" s="58"/>
      <c r="B4" s="39"/>
      <c r="C4" s="39"/>
      <c r="D4" s="39"/>
      <c r="E4" s="39"/>
      <c r="F4" s="39"/>
      <c r="G4" s="40"/>
    </row>
    <row r="5" spans="1:7" ht="21" customHeight="1" x14ac:dyDescent="0.2">
      <c r="A5" s="60" t="s">
        <v>86</v>
      </c>
      <c r="B5" s="20">
        <v>18336011481.509998</v>
      </c>
      <c r="C5" s="20">
        <v>2152818102.0900002</v>
      </c>
      <c r="D5" s="20">
        <f t="shared" ref="D5:D12" si="0">B5+C5</f>
        <v>20488829583.599998</v>
      </c>
      <c r="E5" s="20">
        <v>19995804446</v>
      </c>
      <c r="F5" s="20">
        <v>19743112223.459999</v>
      </c>
      <c r="G5" s="21">
        <f t="shared" ref="G5:G12" si="1">D5-E5</f>
        <v>493025137.59999847</v>
      </c>
    </row>
    <row r="6" spans="1:7" ht="21" customHeight="1" x14ac:dyDescent="0.2">
      <c r="A6" s="60" t="s">
        <v>87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4">
        <f t="shared" si="1"/>
        <v>0</v>
      </c>
    </row>
    <row r="7" spans="1:7" ht="21" customHeight="1" x14ac:dyDescent="0.2">
      <c r="A7" s="61" t="s">
        <v>88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4">
        <f t="shared" si="1"/>
        <v>0</v>
      </c>
    </row>
    <row r="8" spans="1:7" ht="21" customHeight="1" x14ac:dyDescent="0.2">
      <c r="A8" s="61" t="s">
        <v>89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4">
        <f t="shared" si="1"/>
        <v>0</v>
      </c>
    </row>
    <row r="9" spans="1:7" ht="21" customHeight="1" x14ac:dyDescent="0.2">
      <c r="A9" s="61" t="s">
        <v>90</v>
      </c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4">
        <f t="shared" si="1"/>
        <v>0</v>
      </c>
    </row>
    <row r="10" spans="1:7" ht="21" customHeight="1" x14ac:dyDescent="0.2">
      <c r="A10" s="61" t="s">
        <v>91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4">
        <f t="shared" si="1"/>
        <v>0</v>
      </c>
    </row>
    <row r="11" spans="1:7" ht="21" customHeight="1" x14ac:dyDescent="0.2">
      <c r="A11" s="61" t="s">
        <v>92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4">
        <f t="shared" si="1"/>
        <v>0</v>
      </c>
    </row>
    <row r="12" spans="1:7" ht="21" customHeight="1" x14ac:dyDescent="0.2">
      <c r="A12" s="61" t="s">
        <v>93</v>
      </c>
      <c r="B12" s="23">
        <v>0</v>
      </c>
      <c r="C12" s="23">
        <v>0</v>
      </c>
      <c r="D12" s="23">
        <f t="shared" si="0"/>
        <v>0</v>
      </c>
      <c r="E12" s="23">
        <v>0</v>
      </c>
      <c r="F12" s="23">
        <v>0</v>
      </c>
      <c r="G12" s="24">
        <f t="shared" si="1"/>
        <v>0</v>
      </c>
    </row>
    <row r="13" spans="1:7" ht="21" customHeight="1" x14ac:dyDescent="0.2">
      <c r="A13" s="61"/>
      <c r="B13" s="23"/>
      <c r="C13" s="23"/>
      <c r="D13" s="23"/>
      <c r="E13" s="23"/>
      <c r="F13" s="23"/>
      <c r="G13" s="24"/>
    </row>
    <row r="14" spans="1:7" ht="13.5" thickBot="1" x14ac:dyDescent="0.25">
      <c r="A14" s="62" t="s">
        <v>77</v>
      </c>
      <c r="B14" s="63">
        <f t="shared" ref="B14:G14" si="2">SUM(B5:B12)</f>
        <v>18336011481.509998</v>
      </c>
      <c r="C14" s="63">
        <f t="shared" si="2"/>
        <v>2152818102.0900002</v>
      </c>
      <c r="D14" s="63">
        <f t="shared" si="2"/>
        <v>20488829583.599998</v>
      </c>
      <c r="E14" s="63">
        <f t="shared" si="2"/>
        <v>19995804446</v>
      </c>
      <c r="F14" s="63">
        <f t="shared" si="2"/>
        <v>19743112223.459999</v>
      </c>
      <c r="G14" s="64">
        <f t="shared" si="2"/>
        <v>493025137.59999847</v>
      </c>
    </row>
    <row r="15" spans="1:7" ht="21" customHeight="1" x14ac:dyDescent="0.2">
      <c r="A15" s="65" t="s">
        <v>78</v>
      </c>
      <c r="B15" s="66"/>
      <c r="C15" s="66"/>
      <c r="D15" s="66"/>
      <c r="E15" s="66"/>
      <c r="F15" s="66"/>
      <c r="G15" s="66"/>
    </row>
  </sheetData>
  <mergeCells count="4">
    <mergeCell ref="A1:G1"/>
    <mergeCell ref="A2:A3"/>
    <mergeCell ref="B2:F2"/>
    <mergeCell ref="G2:G3"/>
  </mergeCells>
  <printOptions horizontalCentered="1"/>
  <pageMargins left="0.78740157480314965" right="0.59055118110236227" top="0.78740157480314965" bottom="0.78740157480314965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EAE-CA 1</vt:lpstr>
      <vt:lpstr>EAE-CA 2</vt:lpstr>
      <vt:lpstr>EAE-CA 3</vt:lpstr>
      <vt:lpstr>'EAE-CA 1'!Área_de_impresión</vt:lpstr>
      <vt:lpstr>'EAE-CA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2026-01-29T22:14:51Z</cp:lastPrinted>
  <dcterms:created xsi:type="dcterms:W3CDTF">2026-01-29T22:08:15Z</dcterms:created>
  <dcterms:modified xsi:type="dcterms:W3CDTF">2026-01-29T22:14:59Z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