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5E995630-A414-4366-A9F5-708BD2070AD9}" xr6:coauthVersionLast="36" xr6:coauthVersionMax="36" xr10:uidLastSave="{00000000-0000-0000-0000-000000000000}"/>
  <bookViews>
    <workbookView xWindow="0" yWindow="0" windowWidth="30720" windowHeight="13380" xr2:uid="{1CBE0B1D-C8A7-4682-B16E-B79B8527B236}"/>
  </bookViews>
  <sheets>
    <sheet name="EAE-CA 1" sheetId="1" r:id="rId1"/>
    <sheet name="EAE-CA 2" sheetId="2" r:id="rId2"/>
    <sheet name="EAE-CA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'EAE-CA 1'!$A$1:$G$125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>[2]TOTAL!#REF!</definedName>
    <definedName name="cie">[1]ECABR!#REF!</definedName>
    <definedName name="ELOY" localSheetId="0">#REF!</definedName>
    <definedName name="ELOY">#REF!</definedName>
    <definedName name="ESF">#REF!</definedName>
    <definedName name="Fecha" localSheetId="0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0">#REF!</definedName>
    <definedName name="N">#REF!</definedName>
    <definedName name="NDM">[5]REPORTO!#REF!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_xlnm.Print_Titles" localSheetId="0">'EAE-CA 1'!$1:$4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D12" i="3" s="1"/>
  <c r="F9" i="2"/>
  <c r="E9" i="2"/>
  <c r="C9" i="2"/>
  <c r="B9" i="2"/>
  <c r="D8" i="2"/>
  <c r="G8" i="2" s="1"/>
  <c r="D7" i="2"/>
  <c r="G7" i="2" s="1"/>
  <c r="D6" i="2"/>
  <c r="G6" i="2" s="1"/>
  <c r="G9" i="2" s="1"/>
  <c r="F123" i="1"/>
  <c r="E123" i="1"/>
  <c r="C123" i="1"/>
  <c r="B123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G49" i="1"/>
  <c r="D49" i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G123" i="1" l="1"/>
  <c r="G5" i="3"/>
  <c r="G12" i="3" s="1"/>
  <c r="D123" i="1"/>
  <c r="D9" i="2"/>
</calcChain>
</file>

<file path=xl/sharedStrings.xml><?xml version="1.0" encoding="utf-8"?>
<sst xmlns="http://schemas.openxmlformats.org/spreadsheetml/2006/main" count="167" uniqueCount="144">
  <si>
    <t>INSTITUTO DE SALUD PUBLICA DEL ESTADO DE GUANAJUATO
Estado Analítico del Ejercicio del Presupuesto de Egresos
Clasificación Administrativa  
Del 1 de Enero al 31 de Diciembre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</si>
  <si>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</si>
  <si>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</si>
  <si>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</si>
  <si>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</si>
  <si>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</si>
  <si>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</si>
  <si>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</si>
  <si>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</si>
  <si>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</si>
  <si>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</si>
  <si>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211213019010000.Despacho de la Dirección General del ISAPEG</t>
  </si>
  <si>
    <t>211213019010300.Coordinación de Asuntos Jurídicos</t>
  </si>
  <si>
    <t>211213019010400.Coordinación de Comunicación Social</t>
  </si>
  <si>
    <t>211213019010500.Coordinación Intersectorial (inactivo)</t>
  </si>
  <si>
    <t>211213019020000.Coordinación General de Administración y Finanzas</t>
  </si>
  <si>
    <t>211213019020100.Dirección General de Planeación</t>
  </si>
  <si>
    <t>211213019020200.Dirección General de Administración</t>
  </si>
  <si>
    <t>211213019020300.Dirección General de Recursos Humanos</t>
  </si>
  <si>
    <t>211213019020400.Dirección General de Recursos Materiales y Servicios Generales</t>
  </si>
  <si>
    <t>211213019030000.Coordinación General de Salud Pública</t>
  </si>
  <si>
    <t>211213019030100.Dirección General de Servicios de Salud</t>
  </si>
  <si>
    <t>211213019030200.Dirección General de Protección contra Riesgos Sanitarios</t>
  </si>
  <si>
    <t>211213019040100.Jurisdicción Sanitaria I</t>
  </si>
  <si>
    <t>211213019040200.Jurisdicción Sanitaria II</t>
  </si>
  <si>
    <t>211213019040300.Jurisdicción Sanitaria III</t>
  </si>
  <si>
    <t>211213019040400.Jurisdicción Sanitaria IV</t>
  </si>
  <si>
    <t>211213019040500.Jurisdicción Sanitaria V</t>
  </si>
  <si>
    <t>211213019040600.Jurisdicción Sanitaria VI</t>
  </si>
  <si>
    <t>211213019040700.Jurisdicción Sanitaria VII</t>
  </si>
  <si>
    <t>211213019040800.Jurisdicción Sanitaria VIII</t>
  </si>
  <si>
    <t>211213019050100.Hospital General Acámbaro Miguel Hidalgo</t>
  </si>
  <si>
    <t>211213019050200.Hospital General San Miguel Allende Dr. Felipe G. Dobarganes</t>
  </si>
  <si>
    <t>211213019050300.Hospital General Celaya</t>
  </si>
  <si>
    <t>211213019050400.Hospital General Dolores Hidalgo Cuna de la Independencia Nacional</t>
  </si>
  <si>
    <t>211213019050500.Hospital General Guanajuato Dr. Valentín Gracia</t>
  </si>
  <si>
    <t>211213019050600.Hospital General Irapuato</t>
  </si>
  <si>
    <t>211213019050700.Hospital General León</t>
  </si>
  <si>
    <t>211213019050800.Hospital General Salamanca</t>
  </si>
  <si>
    <t>211213019050900.Hospital General Salvatierra</t>
  </si>
  <si>
    <t>211213019051000.Hospital General Uriangato</t>
  </si>
  <si>
    <t>211213019051100.Hospital General Pénjamo</t>
  </si>
  <si>
    <t>211213019051200.Hospital General San Luis de la Paz</t>
  </si>
  <si>
    <t>211213019051300.Hospital de Especialidades Materno Infantil de León</t>
  </si>
  <si>
    <t>211213019051400.Centro de Atención Integral a la Salud Mental de León</t>
  </si>
  <si>
    <t>211213019051500.Hospital General San José Iturbide</t>
  </si>
  <si>
    <t>211213019051600.Hospital General Silao</t>
  </si>
  <si>
    <t>211213019051700.Hospital General Valle de Santiago</t>
  </si>
  <si>
    <t>211213019051800.Hospital de Especialidades Pediátrico de León</t>
  </si>
  <si>
    <t>211213019051900.Hospital Materno San Luis de la Paz</t>
  </si>
  <si>
    <t>211213019052000.Hospital Materno de Celaya</t>
  </si>
  <si>
    <t>211213019052100.Centro Estatal de Cuidados Críticos Salamanca</t>
  </si>
  <si>
    <t>211213019052300.Centro de Atención Integral Adicciones</t>
  </si>
  <si>
    <t>211213019052400.Hospital Comunitario San Felipe</t>
  </si>
  <si>
    <t>211213019052500.Hospital Comunitario San Francisco del Rincón</t>
  </si>
  <si>
    <t>211213019052700.Hospital Comunitario Romita</t>
  </si>
  <si>
    <t>211213019053000.Hospital Comunitario Comonfort</t>
  </si>
  <si>
    <t>211213019053100.Hospital Comunitario Apaseo el Grande</t>
  </si>
  <si>
    <t>211213019053200.Hospital Comunitario Jerécuaro</t>
  </si>
  <si>
    <t>211213019053300.Hospital Comunitario Abasolo</t>
  </si>
  <si>
    <t>211213019053400.Hospital Comunitario Apaseo el Alto</t>
  </si>
  <si>
    <t>211213019053500.Hospital Comunitario Cortazar</t>
  </si>
  <si>
    <t>211213019053700.Hospital Comunitario Huanímaro</t>
  </si>
  <si>
    <t>211213019053800.Hospital Comunitario Jaral del Progreso</t>
  </si>
  <si>
    <t>211213019053900.Hospital Comunitario Manuel Doblado</t>
  </si>
  <si>
    <t>211213019054000.Hospital Comunitario Moroleón</t>
  </si>
  <si>
    <t>211213019054100.Hospital Comunitario Yuriria</t>
  </si>
  <si>
    <t>211213019054200.Hospital Comunitario San Diego de la Unión</t>
  </si>
  <si>
    <t>211213019054300.Hospital Comunitario Santa Cruz de Juventino Rosas</t>
  </si>
  <si>
    <t>211213019054400.Hospital Comunitario Tarimoro</t>
  </si>
  <si>
    <t>211213019054500.Hospital Comunitario Villagrán</t>
  </si>
  <si>
    <t>211213019054600.Hospital Comunitario Las Joyas</t>
  </si>
  <si>
    <t>211213019054700.Laboratorio Salud Pública Estatal</t>
  </si>
  <si>
    <t>211213019054800.Centro Estatal Medicina Transfusional</t>
  </si>
  <si>
    <t>211213019054900.Sistema de Urgencias Estado de Guanajuato</t>
  </si>
  <si>
    <t>211213019055000.Centro Estatal de Trasplantes</t>
  </si>
  <si>
    <t>211213019055100.Hospital Materno infantil Irapuato</t>
  </si>
  <si>
    <t>211213019055200.Hospital General Purisima del Rincón</t>
  </si>
  <si>
    <t>211213019A10000.Órgano Interno de Control</t>
  </si>
  <si>
    <t>211213019030300.Dirección General de Prevención y Promoción de la Salud</t>
  </si>
  <si>
    <t>211213019030400.Dirección General de Atención Médica</t>
  </si>
  <si>
    <t>211213019070101.Hospital General Acámbaro Miguel Hidalgo</t>
  </si>
  <si>
    <t>211213019070102.Hospital General Celaya</t>
  </si>
  <si>
    <t>211213019070103.Hospital General Dolores Hidalgo Cuna de la Independencia Nacional</t>
  </si>
  <si>
    <t>211213019070104.Hospital General Guanajuato Dr. Valentín Gracia</t>
  </si>
  <si>
    <t>211213019070105.Hospital General Irapuato</t>
  </si>
  <si>
    <t>211213019070106.Hospital General León</t>
  </si>
  <si>
    <t>211213019070107.Hospital General Pénjamo</t>
  </si>
  <si>
    <t>211213019070108.Hospital General Purisima del Rincón</t>
  </si>
  <si>
    <t>211213019070109.Hospital General Salamanca</t>
  </si>
  <si>
    <t>211213019070110.Hospital General Salvatierra</t>
  </si>
  <si>
    <t>211213019070111.Hospital General San José Iturbide</t>
  </si>
  <si>
    <t>211213019070112.Hospital General San Luis de la Paz</t>
  </si>
  <si>
    <t>211213019070113.Hospital General San Miguel Allende Dr. Felipe G. Dobarganes</t>
  </si>
  <si>
    <t>211213019070114.Hospital General Silao</t>
  </si>
  <si>
    <t>211213019070115.Hospital General Uriangato</t>
  </si>
  <si>
    <t>211213019070116.Hospital General Valle de Santiago</t>
  </si>
  <si>
    <t>211213019070201.Centro de Atención Integral a la Salud Mental de León</t>
  </si>
  <si>
    <t>211213019070202.Hospital de Especialidades Materno Infantil de León</t>
  </si>
  <si>
    <t>211213019070203.Hospital de Especialidades Pediátrico de León</t>
  </si>
  <si>
    <t>211213019070204.Hospital Materno de Celaya</t>
  </si>
  <si>
    <t>211213019070205.Hospital Materno infantil Irapuato</t>
  </si>
  <si>
    <t>211213019070206.Hospital Materno San Luis de la Paz</t>
  </si>
  <si>
    <t>211213019070207.Centro Estatal de Cuidados Críticos Salamanca</t>
  </si>
  <si>
    <t>211213019070301.Centro Estatal Medicina Transfusional</t>
  </si>
  <si>
    <t>211213019070302.Centro Estatal de Trasplantes</t>
  </si>
  <si>
    <t>211213019070305.Laboratorio Salud Pública Estatal</t>
  </si>
  <si>
    <t>211213019070306.Sistema de Urgencias Estado de Guanajuato</t>
  </si>
  <si>
    <t>211213019070307.Centro de Atención Integral Adicciones</t>
  </si>
  <si>
    <t>211213019070401.Hospital Comunitario Abasolo</t>
  </si>
  <si>
    <t>211213019070402.Hospital Comunitario Apaseo el Alto</t>
  </si>
  <si>
    <t>211213019070403.Hospital Comunitario Apaseo el Grande</t>
  </si>
  <si>
    <t>211213019070404.Hospital Comunitario Comonfort</t>
  </si>
  <si>
    <t>211213019070405.Hospital Comunitario Cortazar</t>
  </si>
  <si>
    <t>211213019070406.Hospital Comunitario Huanímaro</t>
  </si>
  <si>
    <t>211213019070407.Hospital Comunitario Jaral del Progreso</t>
  </si>
  <si>
    <t>211213019070408.Hospital Comunitario Jerécuaro</t>
  </si>
  <si>
    <t>211213019070409.Hospital Comunitario Las Joyas</t>
  </si>
  <si>
    <t>211213019070410.Hospital Comunitario Manuel Doblado</t>
  </si>
  <si>
    <t>211213019070411.Hospital Comunitario Moroleón</t>
  </si>
  <si>
    <t>211213019070412.Hospital Comunitario Romita</t>
  </si>
  <si>
    <t>211213019070413.Hospital Comunitario San Diego de la Unión</t>
  </si>
  <si>
    <t>211213019070414.Hospital Comunitario San Felipe</t>
  </si>
  <si>
    <t>211213019070415.Hospital Comunitario San Francisco del Rincón</t>
  </si>
  <si>
    <t>211213019070416.Hospital Comunitario Santa Cruz de Juventino Rosas</t>
  </si>
  <si>
    <t>211213019070417.Hospital Comunitario Tarimoro</t>
  </si>
  <si>
    <t>211213019070418.Hospital Comunitario Villagrán</t>
  </si>
  <si>
    <t>211213019070419.Hospital Comunitario Yuriria</t>
  </si>
  <si>
    <t>Total del Gasto</t>
  </si>
  <si>
    <t>“Bajo protesta de decir verdad declaramos que los Estados Financieros y sus notas, son razonablemente correctos y son responsabilidad del emisor”.</t>
  </si>
  <si>
    <t>INSTITUTO DE SALUD PUBLICA DEL ESTADO DE GUANAJUATO
Estado Analítico del Ejercicio del Presupuesto de Egresos
Clasificación Administrativa  (Poderes)
Del 1 de Enero al 31 de Diciembre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</si>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</sst>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" fontId="10" fillId="4" borderId="25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0" xfId="2" applyFont="1"/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0" xfId="2" applyFont="1" applyFill="1"/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indent="1"/>
      <protection locked="0"/>
    </xf>
    <xf numFmtId="4" fontId="7" fillId="0" borderId="16" xfId="0" applyNumberFormat="1" applyFont="1" applyBorder="1" applyProtection="1">
      <protection locked="0"/>
    </xf>
    <xf numFmtId="0" fontId="7" fillId="0" borderId="17" xfId="0" applyFont="1" applyFill="1" applyBorder="1" applyAlignment="1" applyProtection="1">
      <alignment horizontal="left" indent="1"/>
      <protection locked="0"/>
    </xf>
    <xf numFmtId="3" fontId="7" fillId="0" borderId="16" xfId="0" applyNumberFormat="1" applyFont="1" applyFill="1" applyBorder="1" applyProtection="1">
      <protection locked="0"/>
    </xf>
    <xf numFmtId="3" fontId="7" fillId="0" borderId="18" xfId="0" applyNumberFormat="1" applyFont="1" applyFill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3" fontId="4" fillId="0" borderId="10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0" fontId="6" fillId="3" borderId="0" xfId="2" applyFont="1" applyFill="1"/>
    <xf numFmtId="0" fontId="4" fillId="2" borderId="22" xfId="1" applyFont="1" applyFill="1" applyBorder="1" applyAlignment="1">
      <alignment horizontal="center" wrapText="1"/>
    </xf>
    <xf numFmtId="0" fontId="4" fillId="2" borderId="21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0" borderId="0" xfId="1" applyFont="1" applyAlignment="1">
      <alignment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7" fillId="5" borderId="26" xfId="5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5" applyNumberFormat="1" applyFont="1" applyFill="1" applyBorder="1" applyAlignment="1" applyProtection="1">
      <alignment horizontal="left" vertical="center" wrapText="1"/>
      <protection locked="0"/>
    </xf>
    <xf numFmtId="0" fontId="4" fillId="5" borderId="24" xfId="5" applyNumberFormat="1" applyFont="1" applyFill="1" applyBorder="1" applyAlignment="1" applyProtection="1">
      <alignment horizontal="center" vertical="center" wrapText="1"/>
      <protection locked="0"/>
    </xf>
    <xf numFmtId="3" fontId="4" fillId="0" borderId="24" xfId="6" applyNumberFormat="1" applyFont="1" applyBorder="1" applyAlignment="1">
      <alignment vertical="center"/>
    </xf>
    <xf numFmtId="0" fontId="7" fillId="5" borderId="21" xfId="5" applyNumberFormat="1" applyFont="1" applyFill="1" applyBorder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9" fillId="0" borderId="0" xfId="1" applyNumberFormat="1" applyFont="1" applyAlignment="1">
      <alignment vertical="center"/>
    </xf>
    <xf numFmtId="43" fontId="9" fillId="0" borderId="0" xfId="7" applyFont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5" fillId="0" borderId="0" xfId="8" applyFont="1"/>
    <xf numFmtId="0" fontId="8" fillId="0" borderId="0" xfId="0" applyFont="1" applyAlignment="1">
      <alignment horizontal="center" vertical="center" wrapText="1"/>
    </xf>
    <xf numFmtId="0" fontId="4" fillId="2" borderId="2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wrapText="1"/>
    </xf>
    <xf numFmtId="0" fontId="4" fillId="2" borderId="29" xfId="1" applyFont="1" applyFill="1" applyBorder="1" applyAlignment="1">
      <alignment horizontal="center" wrapText="1"/>
    </xf>
    <xf numFmtId="0" fontId="3" fillId="0" borderId="0" xfId="1" applyFont="1" applyAlignment="1">
      <alignment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 applyProtection="1">
      <alignment vertical="center"/>
    </xf>
    <xf numFmtId="3" fontId="7" fillId="0" borderId="16" xfId="0" applyNumberFormat="1" applyFont="1" applyBorder="1" applyProtection="1">
      <protection locked="0"/>
    </xf>
    <xf numFmtId="3" fontId="7" fillId="0" borderId="18" xfId="0" applyNumberFormat="1" applyFont="1" applyBorder="1" applyProtection="1">
      <protection locked="0"/>
    </xf>
    <xf numFmtId="0" fontId="7" fillId="0" borderId="17" xfId="1" applyFont="1" applyFill="1" applyBorder="1" applyAlignment="1" applyProtection="1">
      <alignment vertical="center" wrapText="1"/>
    </xf>
    <xf numFmtId="0" fontId="11" fillId="0" borderId="38" xfId="1" applyFont="1" applyFill="1" applyBorder="1" applyAlignment="1" applyProtection="1">
      <alignment horizontal="center" vertical="center"/>
    </xf>
    <xf numFmtId="3" fontId="11" fillId="0" borderId="39" xfId="1" applyNumberFormat="1" applyFont="1" applyBorder="1" applyAlignment="1" applyProtection="1">
      <alignment horizontal="right" vertical="center"/>
      <protection locked="0"/>
    </xf>
    <xf numFmtId="3" fontId="11" fillId="0" borderId="40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 applyAlignment="1">
      <alignment vertical="center"/>
    </xf>
  </cellXfs>
  <cellStyles count="9">
    <cellStyle name="Millares 2 2 2 2" xfId="6" xr:uid="{1D5ED4D1-97E4-480D-965B-4761883BF2BF}"/>
    <cellStyle name="Millares 2 31" xfId="4" xr:uid="{6BBB10F1-4EA0-4926-83A3-3F10643378BD}"/>
    <cellStyle name="Millares 5 2 2" xfId="7" xr:uid="{2B90CC04-F4C7-4D6F-9951-95C7B8612961}"/>
    <cellStyle name="Normal" xfId="0" builtinId="0"/>
    <cellStyle name="Normal 2 2" xfId="1" xr:uid="{8E833FAF-019E-45F7-BFD1-75F96D43B6BB}"/>
    <cellStyle name="Normal 2 31" xfId="3" xr:uid="{DF888C34-B153-4B7A-BC15-68FA0C8BBA25}"/>
    <cellStyle name="Normal 5 3 2 8" xfId="2" xr:uid="{8F3A83E3-6667-4680-A943-A6A702BBE4AD}"/>
    <cellStyle name="Normal 5 3 3 2" xfId="8" xr:uid="{B8204E2E-0F0F-4890-A1F8-81B16352D30E}"/>
    <cellStyle name="SAPBEXstdItem" xfId="5" xr:uid="{4E64FA6F-9B20-4290-B440-35DFE4486C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39F9D-E250-419F-A906-EACBAA1241C2}">
  <sheetPr>
    <tabColor theme="4" tint="-0.249977111117893"/>
    <pageSetUpPr fitToPage="1"/>
  </sheetPr>
  <dimension ref="A1:G124"/>
  <sheetViews>
    <sheetView showGridLines="0" tabSelected="1" workbookViewId="0">
      <selection activeCell="H1" sqref="H1"/>
    </sheetView>
  </sheetViews>
  <sheetFormatPr baseColWidth="10" defaultColWidth="12" defaultRowHeight="14.25" customHeight="1" x14ac:dyDescent="0.2"/>
  <cols>
    <col min="1" max="1" width="71.42578125" style="4" customWidth="1"/>
    <col min="2" max="2" width="16.140625" style="4" customWidth="1"/>
    <col min="3" max="3" width="15.140625" style="4" bestFit="1" customWidth="1"/>
    <col min="4" max="6" width="16.28515625" style="4" bestFit="1" customWidth="1"/>
    <col min="7" max="7" width="13.7109375" style="4" bestFit="1" customWidth="1"/>
    <col min="8" max="16384" width="12" style="4"/>
  </cols>
  <sheetData>
    <row r="1" spans="1:7" ht="49.5" customHeight="1" thickBot="1" x14ac:dyDescent="0.25">
      <c r="A1" s="1" t="s">
        <v>0</v>
      </c>
      <c r="B1" s="2"/>
      <c r="C1" s="2"/>
      <c r="D1" s="2"/>
      <c r="E1" s="2"/>
      <c r="F1" s="2"/>
      <c r="G1" s="3"/>
    </row>
    <row r="2" spans="1:7" s="10" customFormat="1" ht="14.25" customHeight="1" thickBot="1" x14ac:dyDescent="0.25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s="10" customFormat="1" ht="21" thickBot="1" x14ac:dyDescent="0.25">
      <c r="A3" s="11"/>
      <c r="B3" s="12" t="s">
        <v>4</v>
      </c>
      <c r="C3" s="13" t="s">
        <v>5</v>
      </c>
      <c r="D3" s="14" t="s">
        <v>6</v>
      </c>
      <c r="E3" s="13" t="s">
        <v>7</v>
      </c>
      <c r="F3" s="14" t="s">
        <v>8</v>
      </c>
      <c r="G3" s="15"/>
    </row>
    <row r="4" spans="1:7" s="10" customFormat="1" ht="14.25" customHeight="1" thickBot="1" x14ac:dyDescent="0.25">
      <c r="A4" s="16"/>
      <c r="B4" s="17">
        <v>1</v>
      </c>
      <c r="C4" s="13">
        <v>2</v>
      </c>
      <c r="D4" s="14" t="s">
        <v>9</v>
      </c>
      <c r="E4" s="13">
        <v>4</v>
      </c>
      <c r="F4" s="14">
        <v>5</v>
      </c>
      <c r="G4" s="13" t="s">
        <v>10</v>
      </c>
    </row>
    <row r="5" spans="1:7" s="10" customFormat="1" ht="14.25" customHeight="1" x14ac:dyDescent="0.2">
      <c r="A5" s="18" t="s">
        <v>11</v>
      </c>
      <c r="B5" s="19">
        <v>14893267</v>
      </c>
      <c r="C5" s="19">
        <v>9122936.6400000006</v>
      </c>
      <c r="D5" s="19">
        <f>B5+C5</f>
        <v>24016203.640000001</v>
      </c>
      <c r="E5" s="19">
        <v>23714208.25</v>
      </c>
      <c r="F5" s="19">
        <v>23714208.25</v>
      </c>
      <c r="G5" s="19">
        <f>D5-E5</f>
        <v>301995.3900000006</v>
      </c>
    </row>
    <row r="6" spans="1:7" s="10" customFormat="1" ht="14.25" customHeight="1" x14ac:dyDescent="0.2">
      <c r="A6" s="18" t="s">
        <v>12</v>
      </c>
      <c r="B6" s="19">
        <v>28727902</v>
      </c>
      <c r="C6" s="19">
        <v>15934244.83</v>
      </c>
      <c r="D6" s="19">
        <f t="shared" ref="D6:D69" si="0">B6+C6</f>
        <v>44662146.829999998</v>
      </c>
      <c r="E6" s="19">
        <v>44489822</v>
      </c>
      <c r="F6" s="19">
        <v>44392936.530000001</v>
      </c>
      <c r="G6" s="19">
        <f t="shared" ref="G6:G69" si="1">D6-E6</f>
        <v>172324.82999999821</v>
      </c>
    </row>
    <row r="7" spans="1:7" s="10" customFormat="1" ht="14.25" customHeight="1" x14ac:dyDescent="0.2">
      <c r="A7" s="18" t="s">
        <v>13</v>
      </c>
      <c r="B7" s="19">
        <v>17939186</v>
      </c>
      <c r="C7" s="19">
        <v>130390749.48999999</v>
      </c>
      <c r="D7" s="19">
        <f t="shared" si="0"/>
        <v>148329935.49000001</v>
      </c>
      <c r="E7" s="19">
        <v>134922683.05000001</v>
      </c>
      <c r="F7" s="19">
        <v>134922683.05000001</v>
      </c>
      <c r="G7" s="19">
        <f t="shared" si="1"/>
        <v>13407252.439999998</v>
      </c>
    </row>
    <row r="8" spans="1:7" s="10" customFormat="1" ht="14.25" customHeight="1" x14ac:dyDescent="0.2">
      <c r="A8" s="18" t="s">
        <v>14</v>
      </c>
      <c r="B8" s="19">
        <v>6148817</v>
      </c>
      <c r="C8" s="19">
        <v>-2838188.49</v>
      </c>
      <c r="D8" s="19">
        <f t="shared" si="0"/>
        <v>3310628.51</v>
      </c>
      <c r="E8" s="19">
        <v>3301490.51</v>
      </c>
      <c r="F8" s="19">
        <v>3301490.51</v>
      </c>
      <c r="G8" s="19">
        <f t="shared" si="1"/>
        <v>9138</v>
      </c>
    </row>
    <row r="9" spans="1:7" s="10" customFormat="1" ht="14.25" customHeight="1" x14ac:dyDescent="0.2">
      <c r="A9" s="18" t="s">
        <v>15</v>
      </c>
      <c r="B9" s="19">
        <v>12821098</v>
      </c>
      <c r="C9" s="19">
        <v>12474616.859999999</v>
      </c>
      <c r="D9" s="19">
        <f t="shared" si="0"/>
        <v>25295714.859999999</v>
      </c>
      <c r="E9" s="19">
        <v>25095317.809999999</v>
      </c>
      <c r="F9" s="19">
        <v>24854442.399999999</v>
      </c>
      <c r="G9" s="19">
        <f t="shared" si="1"/>
        <v>200397.05000000075</v>
      </c>
    </row>
    <row r="10" spans="1:7" s="10" customFormat="1" ht="14.25" customHeight="1" x14ac:dyDescent="0.2">
      <c r="A10" s="18" t="s">
        <v>16</v>
      </c>
      <c r="B10" s="19">
        <v>80146090</v>
      </c>
      <c r="C10" s="19">
        <v>60651318.859999999</v>
      </c>
      <c r="D10" s="19">
        <f t="shared" si="0"/>
        <v>140797408.86000001</v>
      </c>
      <c r="E10" s="19">
        <v>140176576.52000001</v>
      </c>
      <c r="F10" s="19">
        <v>139865444.56</v>
      </c>
      <c r="G10" s="19">
        <f t="shared" si="1"/>
        <v>620832.34000000358</v>
      </c>
    </row>
    <row r="11" spans="1:7" s="10" customFormat="1" ht="14.25" customHeight="1" x14ac:dyDescent="0.2">
      <c r="A11" s="18" t="s">
        <v>17</v>
      </c>
      <c r="B11" s="19">
        <v>143120176</v>
      </c>
      <c r="C11" s="19">
        <v>-53742223.979999997</v>
      </c>
      <c r="D11" s="19">
        <f t="shared" si="0"/>
        <v>89377952.020000011</v>
      </c>
      <c r="E11" s="19">
        <v>83673790.209999993</v>
      </c>
      <c r="F11" s="19">
        <v>81941476.079999998</v>
      </c>
      <c r="G11" s="19">
        <f t="shared" si="1"/>
        <v>5704161.8100000173</v>
      </c>
    </row>
    <row r="12" spans="1:7" s="10" customFormat="1" ht="14.25" customHeight="1" x14ac:dyDescent="0.2">
      <c r="A12" s="18" t="s">
        <v>18</v>
      </c>
      <c r="B12" s="19">
        <v>185945965.46000001</v>
      </c>
      <c r="C12" s="19">
        <v>-43825660.590000004</v>
      </c>
      <c r="D12" s="19">
        <f t="shared" si="0"/>
        <v>142120304.87</v>
      </c>
      <c r="E12" s="19">
        <v>140982334.65000001</v>
      </c>
      <c r="F12" s="19">
        <v>136572347.63999999</v>
      </c>
      <c r="G12" s="19">
        <f t="shared" si="1"/>
        <v>1137970.2199999988</v>
      </c>
    </row>
    <row r="13" spans="1:7" s="10" customFormat="1" ht="14.25" customHeight="1" x14ac:dyDescent="0.2">
      <c r="A13" s="18" t="s">
        <v>19</v>
      </c>
      <c r="B13" s="19">
        <v>91933240</v>
      </c>
      <c r="C13" s="19">
        <v>48807333.530000001</v>
      </c>
      <c r="D13" s="19">
        <f t="shared" si="0"/>
        <v>140740573.53</v>
      </c>
      <c r="E13" s="19">
        <v>136834545.84999999</v>
      </c>
      <c r="F13" s="19">
        <v>136606276.55000001</v>
      </c>
      <c r="G13" s="19">
        <f t="shared" si="1"/>
        <v>3906027.6800000072</v>
      </c>
    </row>
    <row r="14" spans="1:7" s="10" customFormat="1" ht="14.25" customHeight="1" x14ac:dyDescent="0.2">
      <c r="A14" s="18" t="s">
        <v>20</v>
      </c>
      <c r="B14" s="19">
        <v>7799571</v>
      </c>
      <c r="C14" s="19">
        <v>953283.32</v>
      </c>
      <c r="D14" s="19">
        <f t="shared" si="0"/>
        <v>8752854.3200000003</v>
      </c>
      <c r="E14" s="19">
        <v>8648089.4399999995</v>
      </c>
      <c r="F14" s="19">
        <v>8547428.3399999999</v>
      </c>
      <c r="G14" s="19">
        <f t="shared" si="1"/>
        <v>104764.88000000082</v>
      </c>
    </row>
    <row r="15" spans="1:7" s="10" customFormat="1" ht="14.25" customHeight="1" x14ac:dyDescent="0.2">
      <c r="A15" s="18" t="s">
        <v>21</v>
      </c>
      <c r="B15" s="19">
        <v>951320604</v>
      </c>
      <c r="C15" s="19">
        <v>-14085160.91</v>
      </c>
      <c r="D15" s="19">
        <f t="shared" si="0"/>
        <v>937235443.09000003</v>
      </c>
      <c r="E15" s="19">
        <v>934519555.88999999</v>
      </c>
      <c r="F15" s="19">
        <v>929400509.19000006</v>
      </c>
      <c r="G15" s="19">
        <f t="shared" si="1"/>
        <v>2715887.2000000477</v>
      </c>
    </row>
    <row r="16" spans="1:7" s="10" customFormat="1" ht="14.25" customHeight="1" x14ac:dyDescent="0.2">
      <c r="A16" s="18" t="s">
        <v>22</v>
      </c>
      <c r="B16" s="19">
        <v>37402152</v>
      </c>
      <c r="C16" s="19">
        <v>9969277.7799999993</v>
      </c>
      <c r="D16" s="19">
        <f t="shared" si="0"/>
        <v>47371429.780000001</v>
      </c>
      <c r="E16" s="19">
        <v>44245938.75</v>
      </c>
      <c r="F16" s="19">
        <v>44052220.880000003</v>
      </c>
      <c r="G16" s="19">
        <f t="shared" si="1"/>
        <v>3125491.0300000012</v>
      </c>
    </row>
    <row r="17" spans="1:7" s="10" customFormat="1" ht="14.25" customHeight="1" x14ac:dyDescent="0.2">
      <c r="A17" s="18" t="s">
        <v>23</v>
      </c>
      <c r="B17" s="19">
        <v>563675619</v>
      </c>
      <c r="C17" s="19">
        <v>-21297012.239999998</v>
      </c>
      <c r="D17" s="19">
        <f t="shared" si="0"/>
        <v>542378606.75999999</v>
      </c>
      <c r="E17" s="19">
        <v>537954991.48000002</v>
      </c>
      <c r="F17" s="19">
        <v>536069490.43000001</v>
      </c>
      <c r="G17" s="19">
        <f t="shared" si="1"/>
        <v>4423615.2799999714</v>
      </c>
    </row>
    <row r="18" spans="1:7" s="10" customFormat="1" ht="14.25" customHeight="1" x14ac:dyDescent="0.2">
      <c r="A18" s="18" t="s">
        <v>24</v>
      </c>
      <c r="B18" s="19">
        <v>617633469</v>
      </c>
      <c r="C18" s="19">
        <v>11319528.970000001</v>
      </c>
      <c r="D18" s="19">
        <f t="shared" si="0"/>
        <v>628952997.97000003</v>
      </c>
      <c r="E18" s="19">
        <v>606424315.03999996</v>
      </c>
      <c r="F18" s="19">
        <v>604082423.35000002</v>
      </c>
      <c r="G18" s="19">
        <f t="shared" si="1"/>
        <v>22528682.930000067</v>
      </c>
    </row>
    <row r="19" spans="1:7" s="10" customFormat="1" ht="14.25" customHeight="1" x14ac:dyDescent="0.2">
      <c r="A19" s="18" t="s">
        <v>25</v>
      </c>
      <c r="B19" s="19">
        <v>757283793</v>
      </c>
      <c r="C19" s="19">
        <v>66042324.100000001</v>
      </c>
      <c r="D19" s="19">
        <f t="shared" si="0"/>
        <v>823326117.10000002</v>
      </c>
      <c r="E19" s="19">
        <v>817070536.19000006</v>
      </c>
      <c r="F19" s="19">
        <v>786548117.47000003</v>
      </c>
      <c r="G19" s="19">
        <f t="shared" si="1"/>
        <v>6255580.9099999666</v>
      </c>
    </row>
    <row r="20" spans="1:7" s="10" customFormat="1" ht="14.25" customHeight="1" x14ac:dyDescent="0.2">
      <c r="A20" s="18" t="s">
        <v>26</v>
      </c>
      <c r="B20" s="19">
        <v>475494639</v>
      </c>
      <c r="C20" s="19">
        <v>38693770.5</v>
      </c>
      <c r="D20" s="19">
        <f t="shared" si="0"/>
        <v>514188409.5</v>
      </c>
      <c r="E20" s="19">
        <v>509938460.41000003</v>
      </c>
      <c r="F20" s="19">
        <v>489925928.33999997</v>
      </c>
      <c r="G20" s="19">
        <f t="shared" si="1"/>
        <v>4249949.0899999738</v>
      </c>
    </row>
    <row r="21" spans="1:7" s="10" customFormat="1" ht="14.25" customHeight="1" x14ac:dyDescent="0.2">
      <c r="A21" s="18" t="s">
        <v>27</v>
      </c>
      <c r="B21" s="19">
        <v>584757234</v>
      </c>
      <c r="C21" s="19">
        <v>30663840.34</v>
      </c>
      <c r="D21" s="19">
        <f t="shared" si="0"/>
        <v>615421074.34000003</v>
      </c>
      <c r="E21" s="19">
        <v>605615599.39999998</v>
      </c>
      <c r="F21" s="19">
        <v>583958266.38999999</v>
      </c>
      <c r="G21" s="19">
        <f t="shared" si="1"/>
        <v>9805474.9400000572</v>
      </c>
    </row>
    <row r="22" spans="1:7" s="10" customFormat="1" ht="14.25" customHeight="1" x14ac:dyDescent="0.2">
      <c r="A22" s="18" t="s">
        <v>28</v>
      </c>
      <c r="B22" s="19">
        <v>762747974</v>
      </c>
      <c r="C22" s="19">
        <v>52211357.079999998</v>
      </c>
      <c r="D22" s="19">
        <f t="shared" si="0"/>
        <v>814959331.08000004</v>
      </c>
      <c r="E22" s="19">
        <v>808352884.86000001</v>
      </c>
      <c r="F22" s="19">
        <v>780814776.42999995</v>
      </c>
      <c r="G22" s="19">
        <f t="shared" si="1"/>
        <v>6606446.2200000286</v>
      </c>
    </row>
    <row r="23" spans="1:7" s="10" customFormat="1" ht="14.25" customHeight="1" x14ac:dyDescent="0.2">
      <c r="A23" s="18" t="s">
        <v>29</v>
      </c>
      <c r="B23" s="19">
        <v>883780798</v>
      </c>
      <c r="C23" s="19">
        <v>122258543.75</v>
      </c>
      <c r="D23" s="19">
        <f t="shared" si="0"/>
        <v>1006039341.75</v>
      </c>
      <c r="E23" s="19">
        <v>965050543.33000004</v>
      </c>
      <c r="F23" s="19">
        <v>959221821.82000005</v>
      </c>
      <c r="G23" s="19">
        <f t="shared" si="1"/>
        <v>40988798.419999957</v>
      </c>
    </row>
    <row r="24" spans="1:7" s="10" customFormat="1" ht="14.25" customHeight="1" x14ac:dyDescent="0.2">
      <c r="A24" s="18" t="s">
        <v>30</v>
      </c>
      <c r="B24" s="19">
        <v>504898845</v>
      </c>
      <c r="C24" s="19">
        <v>24069128.760000002</v>
      </c>
      <c r="D24" s="19">
        <f t="shared" si="0"/>
        <v>528967973.75999999</v>
      </c>
      <c r="E24" s="19">
        <v>524796905.29000002</v>
      </c>
      <c r="F24" s="19">
        <v>522283674.94</v>
      </c>
      <c r="G24" s="19">
        <f t="shared" si="1"/>
        <v>4171068.469999969</v>
      </c>
    </row>
    <row r="25" spans="1:7" s="10" customFormat="1" ht="14.25" customHeight="1" x14ac:dyDescent="0.2">
      <c r="A25" s="18" t="s">
        <v>31</v>
      </c>
      <c r="B25" s="19">
        <v>347669933</v>
      </c>
      <c r="C25" s="19">
        <v>-86187433.680000007</v>
      </c>
      <c r="D25" s="19">
        <f t="shared" si="0"/>
        <v>261482499.31999999</v>
      </c>
      <c r="E25" s="19">
        <v>260212849.11000001</v>
      </c>
      <c r="F25" s="19">
        <v>260212849.11000001</v>
      </c>
      <c r="G25" s="19">
        <f t="shared" si="1"/>
        <v>1269650.2099999785</v>
      </c>
    </row>
    <row r="26" spans="1:7" s="10" customFormat="1" ht="14.25" customHeight="1" x14ac:dyDescent="0.2">
      <c r="A26" s="18" t="s">
        <v>32</v>
      </c>
      <c r="B26" s="19">
        <v>268695982</v>
      </c>
      <c r="C26" s="19">
        <v>-74646894.900000006</v>
      </c>
      <c r="D26" s="19">
        <f t="shared" si="0"/>
        <v>194049087.09999999</v>
      </c>
      <c r="E26" s="19">
        <v>193577077.41999999</v>
      </c>
      <c r="F26" s="19">
        <v>193444984.65000001</v>
      </c>
      <c r="G26" s="19">
        <f t="shared" si="1"/>
        <v>472009.68000000715</v>
      </c>
    </row>
    <row r="27" spans="1:7" s="10" customFormat="1" ht="14.25" customHeight="1" x14ac:dyDescent="0.2">
      <c r="A27" s="18" t="s">
        <v>33</v>
      </c>
      <c r="B27" s="19">
        <v>574596332</v>
      </c>
      <c r="C27" s="19">
        <v>-65265524.039999999</v>
      </c>
      <c r="D27" s="19">
        <f t="shared" si="0"/>
        <v>509330807.95999998</v>
      </c>
      <c r="E27" s="19">
        <v>507406847.86000001</v>
      </c>
      <c r="F27" s="19">
        <v>507406847.86000001</v>
      </c>
      <c r="G27" s="19">
        <f t="shared" si="1"/>
        <v>1923960.0999999642</v>
      </c>
    </row>
    <row r="28" spans="1:7" s="10" customFormat="1" ht="14.25" customHeight="1" x14ac:dyDescent="0.2">
      <c r="A28" s="18" t="s">
        <v>34</v>
      </c>
      <c r="B28" s="19">
        <v>261528906</v>
      </c>
      <c r="C28" s="19">
        <v>-82810091.930000007</v>
      </c>
      <c r="D28" s="19">
        <f t="shared" si="0"/>
        <v>178718814.06999999</v>
      </c>
      <c r="E28" s="19">
        <v>177100562.21000001</v>
      </c>
      <c r="F28" s="19">
        <v>177100562.21000001</v>
      </c>
      <c r="G28" s="19">
        <f t="shared" si="1"/>
        <v>1618251.8599999845</v>
      </c>
    </row>
    <row r="29" spans="1:7" s="10" customFormat="1" ht="14.25" customHeight="1" x14ac:dyDescent="0.2">
      <c r="A29" s="18" t="s">
        <v>35</v>
      </c>
      <c r="B29" s="19">
        <v>325253380</v>
      </c>
      <c r="C29" s="19">
        <v>-97431872.129999995</v>
      </c>
      <c r="D29" s="19">
        <f t="shared" si="0"/>
        <v>227821507.87</v>
      </c>
      <c r="E29" s="19">
        <v>227619104.81999999</v>
      </c>
      <c r="F29" s="19">
        <v>227619104.81999999</v>
      </c>
      <c r="G29" s="19">
        <f t="shared" si="1"/>
        <v>202403.05000001192</v>
      </c>
    </row>
    <row r="30" spans="1:7" s="10" customFormat="1" ht="14.25" customHeight="1" x14ac:dyDescent="0.2">
      <c r="A30" s="18" t="s">
        <v>36</v>
      </c>
      <c r="B30" s="19">
        <v>590951884</v>
      </c>
      <c r="C30" s="19">
        <v>-135538412.72999999</v>
      </c>
      <c r="D30" s="19">
        <f t="shared" si="0"/>
        <v>455413471.26999998</v>
      </c>
      <c r="E30" s="19">
        <v>446642288.32999998</v>
      </c>
      <c r="F30" s="19">
        <v>446642288.32999998</v>
      </c>
      <c r="G30" s="19">
        <f t="shared" si="1"/>
        <v>8771182.9399999976</v>
      </c>
    </row>
    <row r="31" spans="1:7" s="10" customFormat="1" ht="14.25" customHeight="1" x14ac:dyDescent="0.2">
      <c r="A31" s="18" t="s">
        <v>37</v>
      </c>
      <c r="B31" s="19">
        <v>2184486136.71</v>
      </c>
      <c r="C31" s="19">
        <v>-380290310.68000001</v>
      </c>
      <c r="D31" s="19">
        <f t="shared" si="0"/>
        <v>1804195826.03</v>
      </c>
      <c r="E31" s="19">
        <v>1782279047.71</v>
      </c>
      <c r="F31" s="19">
        <v>1782171063.4300001</v>
      </c>
      <c r="G31" s="19">
        <f t="shared" si="1"/>
        <v>21916778.319999933</v>
      </c>
    </row>
    <row r="32" spans="1:7" s="10" customFormat="1" ht="14.25" customHeight="1" x14ac:dyDescent="0.2">
      <c r="A32" s="18" t="s">
        <v>38</v>
      </c>
      <c r="B32" s="19">
        <v>243347198</v>
      </c>
      <c r="C32" s="19">
        <v>-64592119.780000001</v>
      </c>
      <c r="D32" s="19">
        <f t="shared" si="0"/>
        <v>178755078.22</v>
      </c>
      <c r="E32" s="19">
        <v>176128249.83000001</v>
      </c>
      <c r="F32" s="19">
        <v>176128249.83000001</v>
      </c>
      <c r="G32" s="19">
        <f t="shared" si="1"/>
        <v>2626828.3899999857</v>
      </c>
    </row>
    <row r="33" spans="1:7" s="10" customFormat="1" ht="14.25" customHeight="1" x14ac:dyDescent="0.2">
      <c r="A33" s="18" t="s">
        <v>39</v>
      </c>
      <c r="B33" s="19">
        <v>264718362</v>
      </c>
      <c r="C33" s="19">
        <v>-55434707.399999999</v>
      </c>
      <c r="D33" s="19">
        <f t="shared" si="0"/>
        <v>209283654.59999999</v>
      </c>
      <c r="E33" s="19">
        <v>206678728.46000001</v>
      </c>
      <c r="F33" s="19">
        <v>206678728.46000001</v>
      </c>
      <c r="G33" s="19">
        <f t="shared" si="1"/>
        <v>2604926.1399999857</v>
      </c>
    </row>
    <row r="34" spans="1:7" s="10" customFormat="1" ht="14.25" customHeight="1" x14ac:dyDescent="0.2">
      <c r="A34" s="18" t="s">
        <v>40</v>
      </c>
      <c r="B34" s="19">
        <v>238348717</v>
      </c>
      <c r="C34" s="19">
        <v>30367858.449999999</v>
      </c>
      <c r="D34" s="19">
        <f t="shared" si="0"/>
        <v>268716575.44999999</v>
      </c>
      <c r="E34" s="19">
        <v>239811870.03999999</v>
      </c>
      <c r="F34" s="19">
        <v>239811870.03999999</v>
      </c>
      <c r="G34" s="19">
        <f t="shared" si="1"/>
        <v>28904705.409999996</v>
      </c>
    </row>
    <row r="35" spans="1:7" s="10" customFormat="1" ht="14.25" customHeight="1" x14ac:dyDescent="0.2">
      <c r="A35" s="18" t="s">
        <v>41</v>
      </c>
      <c r="B35" s="19">
        <v>247132127</v>
      </c>
      <c r="C35" s="19">
        <v>-64027271.25</v>
      </c>
      <c r="D35" s="19">
        <f t="shared" si="0"/>
        <v>183104855.75</v>
      </c>
      <c r="E35" s="19">
        <v>181924686.88999999</v>
      </c>
      <c r="F35" s="19">
        <v>181924686.88999999</v>
      </c>
      <c r="G35" s="19">
        <f t="shared" si="1"/>
        <v>1180168.8600000143</v>
      </c>
    </row>
    <row r="36" spans="1:7" s="10" customFormat="1" ht="14.25" customHeight="1" x14ac:dyDescent="0.2">
      <c r="A36" s="18" t="s">
        <v>42</v>
      </c>
      <c r="B36" s="19">
        <v>205345743</v>
      </c>
      <c r="C36" s="19">
        <v>-45745727.990000002</v>
      </c>
      <c r="D36" s="19">
        <f t="shared" si="0"/>
        <v>159600015.00999999</v>
      </c>
      <c r="E36" s="19">
        <v>156339509.77000001</v>
      </c>
      <c r="F36" s="19">
        <v>156339509.77000001</v>
      </c>
      <c r="G36" s="19">
        <f t="shared" si="1"/>
        <v>3260505.2399999797</v>
      </c>
    </row>
    <row r="37" spans="1:7" s="10" customFormat="1" ht="14.25" customHeight="1" x14ac:dyDescent="0.2">
      <c r="A37" s="18" t="s">
        <v>43</v>
      </c>
      <c r="B37" s="19">
        <v>411187765</v>
      </c>
      <c r="C37" s="19">
        <v>-114656002.56</v>
      </c>
      <c r="D37" s="19">
        <f t="shared" si="0"/>
        <v>296531762.44</v>
      </c>
      <c r="E37" s="19">
        <v>294153553.12</v>
      </c>
      <c r="F37" s="19">
        <v>294153553.12</v>
      </c>
      <c r="G37" s="19">
        <f t="shared" si="1"/>
        <v>2378209.3199999928</v>
      </c>
    </row>
    <row r="38" spans="1:7" s="10" customFormat="1" ht="14.25" customHeight="1" x14ac:dyDescent="0.2">
      <c r="A38" s="18" t="s">
        <v>44</v>
      </c>
      <c r="B38" s="19">
        <v>219367889</v>
      </c>
      <c r="C38" s="19">
        <v>-65709505</v>
      </c>
      <c r="D38" s="19">
        <f t="shared" si="0"/>
        <v>153658384</v>
      </c>
      <c r="E38" s="19">
        <v>152788046.18000001</v>
      </c>
      <c r="F38" s="19">
        <v>152786690.09</v>
      </c>
      <c r="G38" s="19">
        <f t="shared" si="1"/>
        <v>870337.81999999285</v>
      </c>
    </row>
    <row r="39" spans="1:7" s="10" customFormat="1" ht="14.25" customHeight="1" x14ac:dyDescent="0.2">
      <c r="A39" s="18" t="s">
        <v>45</v>
      </c>
      <c r="B39" s="19">
        <v>194425200</v>
      </c>
      <c r="C39" s="19">
        <v>-46622221.770000003</v>
      </c>
      <c r="D39" s="19">
        <f t="shared" si="0"/>
        <v>147802978.22999999</v>
      </c>
      <c r="E39" s="19">
        <v>143668351.63</v>
      </c>
      <c r="F39" s="19">
        <v>143668351.63</v>
      </c>
      <c r="G39" s="19">
        <f t="shared" si="1"/>
        <v>4134626.599999994</v>
      </c>
    </row>
    <row r="40" spans="1:7" s="10" customFormat="1" ht="14.25" customHeight="1" x14ac:dyDescent="0.2">
      <c r="A40" s="18" t="s">
        <v>46</v>
      </c>
      <c r="B40" s="19">
        <v>368274617</v>
      </c>
      <c r="C40" s="19">
        <v>-69899448.480000004</v>
      </c>
      <c r="D40" s="19">
        <f t="shared" si="0"/>
        <v>298375168.51999998</v>
      </c>
      <c r="E40" s="19">
        <v>290771242.75</v>
      </c>
      <c r="F40" s="19">
        <v>290458224.37</v>
      </c>
      <c r="G40" s="19">
        <f t="shared" si="1"/>
        <v>7603925.7699999809</v>
      </c>
    </row>
    <row r="41" spans="1:7" s="10" customFormat="1" ht="14.25" customHeight="1" x14ac:dyDescent="0.2">
      <c r="A41" s="18" t="s">
        <v>47</v>
      </c>
      <c r="B41" s="19">
        <v>263327111</v>
      </c>
      <c r="C41" s="19">
        <v>-79994274.329999998</v>
      </c>
      <c r="D41" s="19">
        <f t="shared" si="0"/>
        <v>183332836.67000002</v>
      </c>
      <c r="E41" s="19">
        <v>182925758.80000001</v>
      </c>
      <c r="F41" s="19">
        <v>182925758.80000001</v>
      </c>
      <c r="G41" s="19">
        <f t="shared" si="1"/>
        <v>407077.87000000477</v>
      </c>
    </row>
    <row r="42" spans="1:7" s="10" customFormat="1" ht="14.25" customHeight="1" x14ac:dyDescent="0.2">
      <c r="A42" s="18" t="s">
        <v>48</v>
      </c>
      <c r="B42" s="19">
        <v>444183924</v>
      </c>
      <c r="C42" s="19">
        <v>-49346309.880000003</v>
      </c>
      <c r="D42" s="19">
        <f t="shared" si="0"/>
        <v>394837614.12</v>
      </c>
      <c r="E42" s="19">
        <v>382351465.35000002</v>
      </c>
      <c r="F42" s="19">
        <v>382351465.35000002</v>
      </c>
      <c r="G42" s="19">
        <f t="shared" si="1"/>
        <v>12486148.769999981</v>
      </c>
    </row>
    <row r="43" spans="1:7" s="10" customFormat="1" ht="14.25" customHeight="1" x14ac:dyDescent="0.2">
      <c r="A43" s="18" t="s">
        <v>49</v>
      </c>
      <c r="B43" s="19">
        <v>190837042</v>
      </c>
      <c r="C43" s="19">
        <v>-65882180.619999997</v>
      </c>
      <c r="D43" s="19">
        <f t="shared" si="0"/>
        <v>124954861.38</v>
      </c>
      <c r="E43" s="19">
        <v>124600357.09</v>
      </c>
      <c r="F43" s="19">
        <v>124600357.09</v>
      </c>
      <c r="G43" s="19">
        <f t="shared" si="1"/>
        <v>354504.28999999166</v>
      </c>
    </row>
    <row r="44" spans="1:7" s="10" customFormat="1" ht="14.25" customHeight="1" x14ac:dyDescent="0.2">
      <c r="A44" s="18" t="s">
        <v>50</v>
      </c>
      <c r="B44" s="19">
        <v>364305134</v>
      </c>
      <c r="C44" s="19">
        <v>-62537375.689999998</v>
      </c>
      <c r="D44" s="19">
        <f t="shared" si="0"/>
        <v>301767758.31</v>
      </c>
      <c r="E44" s="19">
        <v>301062349.92000002</v>
      </c>
      <c r="F44" s="19">
        <v>300976644.61000001</v>
      </c>
      <c r="G44" s="19">
        <f t="shared" si="1"/>
        <v>705408.38999998569</v>
      </c>
    </row>
    <row r="45" spans="1:7" s="10" customFormat="1" ht="14.25" customHeight="1" x14ac:dyDescent="0.2">
      <c r="A45" s="18" t="s">
        <v>51</v>
      </c>
      <c r="B45" s="19">
        <v>96467519</v>
      </c>
      <c r="C45" s="19">
        <v>-7665910.9800000004</v>
      </c>
      <c r="D45" s="19">
        <f t="shared" si="0"/>
        <v>88801608.019999996</v>
      </c>
      <c r="E45" s="19">
        <v>86918498.659999996</v>
      </c>
      <c r="F45" s="19">
        <v>86918498.659999996</v>
      </c>
      <c r="G45" s="19">
        <f t="shared" si="1"/>
        <v>1883109.3599999994</v>
      </c>
    </row>
    <row r="46" spans="1:7" s="10" customFormat="1" ht="14.25" customHeight="1" x14ac:dyDescent="0.2">
      <c r="A46" s="18" t="s">
        <v>52</v>
      </c>
      <c r="B46" s="19">
        <v>29698952</v>
      </c>
      <c r="C46" s="19">
        <v>-8531477.8100000005</v>
      </c>
      <c r="D46" s="19">
        <f t="shared" si="0"/>
        <v>21167474.189999998</v>
      </c>
      <c r="E46" s="19">
        <v>21107686.059999999</v>
      </c>
      <c r="F46" s="19">
        <v>21107686.059999999</v>
      </c>
      <c r="G46" s="19">
        <f t="shared" si="1"/>
        <v>59788.129999998957</v>
      </c>
    </row>
    <row r="47" spans="1:7" s="10" customFormat="1" ht="14.25" customHeight="1" x14ac:dyDescent="0.2">
      <c r="A47" s="18" t="s">
        <v>53</v>
      </c>
      <c r="B47" s="19">
        <v>96896324</v>
      </c>
      <c r="C47" s="19">
        <v>-28836161.780000001</v>
      </c>
      <c r="D47" s="19">
        <f t="shared" si="0"/>
        <v>68060162.219999999</v>
      </c>
      <c r="E47" s="19">
        <v>65029397.270000003</v>
      </c>
      <c r="F47" s="19">
        <v>65029397.270000003</v>
      </c>
      <c r="G47" s="19">
        <f t="shared" si="1"/>
        <v>3030764.9499999955</v>
      </c>
    </row>
    <row r="48" spans="1:7" s="10" customFormat="1" ht="14.25" customHeight="1" x14ac:dyDescent="0.2">
      <c r="A48" s="18" t="s">
        <v>54</v>
      </c>
      <c r="B48" s="19">
        <v>79249667</v>
      </c>
      <c r="C48" s="19">
        <v>-20016508.460000001</v>
      </c>
      <c r="D48" s="19">
        <f t="shared" si="0"/>
        <v>59233158.539999999</v>
      </c>
      <c r="E48" s="19">
        <v>58774646.07</v>
      </c>
      <c r="F48" s="19">
        <v>58774646.07</v>
      </c>
      <c r="G48" s="19">
        <f t="shared" si="1"/>
        <v>458512.46999999881</v>
      </c>
    </row>
    <row r="49" spans="1:7" s="10" customFormat="1" ht="14.25" customHeight="1" x14ac:dyDescent="0.2">
      <c r="A49" s="18" t="s">
        <v>55</v>
      </c>
      <c r="B49" s="19">
        <v>68531304</v>
      </c>
      <c r="C49" s="19">
        <v>8882538.0199999996</v>
      </c>
      <c r="D49" s="19">
        <f t="shared" si="0"/>
        <v>77413842.019999996</v>
      </c>
      <c r="E49" s="19">
        <v>68689765.810000002</v>
      </c>
      <c r="F49" s="19">
        <v>68687837.890000001</v>
      </c>
      <c r="G49" s="19">
        <f t="shared" si="1"/>
        <v>8724076.2099999934</v>
      </c>
    </row>
    <row r="50" spans="1:7" s="10" customFormat="1" ht="14.25" customHeight="1" x14ac:dyDescent="0.2">
      <c r="A50" s="18" t="s">
        <v>56</v>
      </c>
      <c r="B50" s="19">
        <v>90972093</v>
      </c>
      <c r="C50" s="19">
        <v>-21854656.82</v>
      </c>
      <c r="D50" s="19">
        <f t="shared" si="0"/>
        <v>69117436.180000007</v>
      </c>
      <c r="E50" s="19">
        <v>68881837.480000004</v>
      </c>
      <c r="F50" s="19">
        <v>68881837.480000004</v>
      </c>
      <c r="G50" s="19">
        <f t="shared" si="1"/>
        <v>235598.70000000298</v>
      </c>
    </row>
    <row r="51" spans="1:7" s="10" customFormat="1" ht="14.25" customHeight="1" x14ac:dyDescent="0.2">
      <c r="A51" s="18" t="s">
        <v>57</v>
      </c>
      <c r="B51" s="19">
        <v>86522861</v>
      </c>
      <c r="C51" s="19">
        <v>-29665034.57</v>
      </c>
      <c r="D51" s="19">
        <f t="shared" si="0"/>
        <v>56857826.43</v>
      </c>
      <c r="E51" s="19">
        <v>56443612.939999998</v>
      </c>
      <c r="F51" s="19">
        <v>56443612.939999998</v>
      </c>
      <c r="G51" s="19">
        <f t="shared" si="1"/>
        <v>414213.49000000209</v>
      </c>
    </row>
    <row r="52" spans="1:7" s="10" customFormat="1" ht="14.25" customHeight="1" x14ac:dyDescent="0.2">
      <c r="A52" s="18" t="s">
        <v>58</v>
      </c>
      <c r="B52" s="19">
        <v>67713499</v>
      </c>
      <c r="C52" s="19">
        <v>-18944061.98</v>
      </c>
      <c r="D52" s="19">
        <f t="shared" si="0"/>
        <v>48769437.019999996</v>
      </c>
      <c r="E52" s="19">
        <v>48609355.549999997</v>
      </c>
      <c r="F52" s="19">
        <v>48609355.549999997</v>
      </c>
      <c r="G52" s="19">
        <f t="shared" si="1"/>
        <v>160081.46999999881</v>
      </c>
    </row>
    <row r="53" spans="1:7" s="10" customFormat="1" ht="14.25" customHeight="1" x14ac:dyDescent="0.2">
      <c r="A53" s="18" t="s">
        <v>59</v>
      </c>
      <c r="B53" s="19">
        <v>80427486</v>
      </c>
      <c r="C53" s="19">
        <v>-20247944.690000001</v>
      </c>
      <c r="D53" s="19">
        <f t="shared" si="0"/>
        <v>60179541.310000002</v>
      </c>
      <c r="E53" s="19">
        <v>59213162.960000001</v>
      </c>
      <c r="F53" s="19">
        <v>59213162.960000001</v>
      </c>
      <c r="G53" s="19">
        <f t="shared" si="1"/>
        <v>966378.35000000149</v>
      </c>
    </row>
    <row r="54" spans="1:7" s="10" customFormat="1" ht="14.25" customHeight="1" x14ac:dyDescent="0.2">
      <c r="A54" s="18" t="s">
        <v>60</v>
      </c>
      <c r="B54" s="19">
        <v>80228538</v>
      </c>
      <c r="C54" s="19">
        <v>-23977676.190000001</v>
      </c>
      <c r="D54" s="19">
        <f t="shared" si="0"/>
        <v>56250861.810000002</v>
      </c>
      <c r="E54" s="19">
        <v>55325486.869999997</v>
      </c>
      <c r="F54" s="19">
        <v>55325486.869999997</v>
      </c>
      <c r="G54" s="19">
        <f t="shared" si="1"/>
        <v>925374.94000000507</v>
      </c>
    </row>
    <row r="55" spans="1:7" s="10" customFormat="1" ht="14.25" customHeight="1" x14ac:dyDescent="0.2">
      <c r="A55" s="18" t="s">
        <v>61</v>
      </c>
      <c r="B55" s="19">
        <v>63200279</v>
      </c>
      <c r="C55" s="19">
        <v>-17387164.18</v>
      </c>
      <c r="D55" s="19">
        <f t="shared" si="0"/>
        <v>45813114.82</v>
      </c>
      <c r="E55" s="19">
        <v>45627045.280000001</v>
      </c>
      <c r="F55" s="19">
        <v>45627045.280000001</v>
      </c>
      <c r="G55" s="19">
        <f t="shared" si="1"/>
        <v>186069.53999999911</v>
      </c>
    </row>
    <row r="56" spans="1:7" s="10" customFormat="1" ht="14.25" customHeight="1" x14ac:dyDescent="0.2">
      <c r="A56" s="18" t="s">
        <v>62</v>
      </c>
      <c r="B56" s="19">
        <v>54060780</v>
      </c>
      <c r="C56" s="19">
        <v>-13596032.199999999</v>
      </c>
      <c r="D56" s="19">
        <f t="shared" si="0"/>
        <v>40464747.799999997</v>
      </c>
      <c r="E56" s="19">
        <v>40366516.619999997</v>
      </c>
      <c r="F56" s="19">
        <v>40366516.619999997</v>
      </c>
      <c r="G56" s="19">
        <f t="shared" si="1"/>
        <v>98231.179999999702</v>
      </c>
    </row>
    <row r="57" spans="1:7" s="10" customFormat="1" ht="14.25" customHeight="1" x14ac:dyDescent="0.2">
      <c r="A57" s="18" t="s">
        <v>63</v>
      </c>
      <c r="B57" s="19">
        <v>78456256</v>
      </c>
      <c r="C57" s="19">
        <v>-19435232.199999999</v>
      </c>
      <c r="D57" s="19">
        <f t="shared" si="0"/>
        <v>59021023.799999997</v>
      </c>
      <c r="E57" s="19">
        <v>58590879.240000002</v>
      </c>
      <c r="F57" s="19">
        <v>58590879.240000002</v>
      </c>
      <c r="G57" s="19">
        <f t="shared" si="1"/>
        <v>430144.55999999493</v>
      </c>
    </row>
    <row r="58" spans="1:7" s="10" customFormat="1" ht="14.25" customHeight="1" x14ac:dyDescent="0.2">
      <c r="A58" s="18" t="s">
        <v>64</v>
      </c>
      <c r="B58" s="19">
        <v>64248457</v>
      </c>
      <c r="C58" s="19">
        <v>-17106764.879999999</v>
      </c>
      <c r="D58" s="19">
        <f t="shared" si="0"/>
        <v>47141692.120000005</v>
      </c>
      <c r="E58" s="19">
        <v>46941667.740000002</v>
      </c>
      <c r="F58" s="19">
        <v>46941667.740000002</v>
      </c>
      <c r="G58" s="19">
        <f t="shared" si="1"/>
        <v>200024.38000000268</v>
      </c>
    </row>
    <row r="59" spans="1:7" s="10" customFormat="1" ht="14.25" customHeight="1" x14ac:dyDescent="0.2">
      <c r="A59" s="18" t="s">
        <v>65</v>
      </c>
      <c r="B59" s="19">
        <v>74453632</v>
      </c>
      <c r="C59" s="19">
        <v>-21751870.739999998</v>
      </c>
      <c r="D59" s="19">
        <f t="shared" si="0"/>
        <v>52701761.260000005</v>
      </c>
      <c r="E59" s="19">
        <v>52468435.200000003</v>
      </c>
      <c r="F59" s="19">
        <v>52468435.200000003</v>
      </c>
      <c r="G59" s="19">
        <f t="shared" si="1"/>
        <v>233326.06000000238</v>
      </c>
    </row>
    <row r="60" spans="1:7" s="10" customFormat="1" ht="14.25" customHeight="1" x14ac:dyDescent="0.2">
      <c r="A60" s="18" t="s">
        <v>66</v>
      </c>
      <c r="B60" s="19">
        <v>70674690</v>
      </c>
      <c r="C60" s="19">
        <v>-19902606.129999999</v>
      </c>
      <c r="D60" s="19">
        <f t="shared" si="0"/>
        <v>50772083.870000005</v>
      </c>
      <c r="E60" s="19">
        <v>50307728.899999999</v>
      </c>
      <c r="F60" s="19">
        <v>50307728.899999999</v>
      </c>
      <c r="G60" s="19">
        <f t="shared" si="1"/>
        <v>464354.97000000626</v>
      </c>
    </row>
    <row r="61" spans="1:7" s="10" customFormat="1" ht="14.25" customHeight="1" x14ac:dyDescent="0.2">
      <c r="A61" s="18" t="s">
        <v>67</v>
      </c>
      <c r="B61" s="19">
        <v>45503150</v>
      </c>
      <c r="C61" s="19">
        <v>-9540061.6999999993</v>
      </c>
      <c r="D61" s="19">
        <f t="shared" si="0"/>
        <v>35963088.299999997</v>
      </c>
      <c r="E61" s="19">
        <v>35624736.549999997</v>
      </c>
      <c r="F61" s="19">
        <v>35624736.549999997</v>
      </c>
      <c r="G61" s="19">
        <f t="shared" si="1"/>
        <v>338351.75</v>
      </c>
    </row>
    <row r="62" spans="1:7" s="10" customFormat="1" ht="14.25" customHeight="1" x14ac:dyDescent="0.2">
      <c r="A62" s="18" t="s">
        <v>68</v>
      </c>
      <c r="B62" s="19">
        <v>82880002</v>
      </c>
      <c r="C62" s="19">
        <v>-18247930.23</v>
      </c>
      <c r="D62" s="19">
        <f t="shared" si="0"/>
        <v>64632071.769999996</v>
      </c>
      <c r="E62" s="19">
        <v>64135269.460000001</v>
      </c>
      <c r="F62" s="19">
        <v>64135269.460000001</v>
      </c>
      <c r="G62" s="19">
        <f t="shared" si="1"/>
        <v>496802.30999999493</v>
      </c>
    </row>
    <row r="63" spans="1:7" s="10" customFormat="1" ht="14.25" customHeight="1" x14ac:dyDescent="0.2">
      <c r="A63" s="18" t="s">
        <v>69</v>
      </c>
      <c r="B63" s="19">
        <v>54286448</v>
      </c>
      <c r="C63" s="19">
        <v>-14021174.85</v>
      </c>
      <c r="D63" s="19">
        <f t="shared" si="0"/>
        <v>40265273.149999999</v>
      </c>
      <c r="E63" s="19">
        <v>40090767.399999999</v>
      </c>
      <c r="F63" s="19">
        <v>40090767.399999999</v>
      </c>
      <c r="G63" s="19">
        <f t="shared" si="1"/>
        <v>174505.75</v>
      </c>
    </row>
    <row r="64" spans="1:7" s="10" customFormat="1" ht="14.25" customHeight="1" x14ac:dyDescent="0.2">
      <c r="A64" s="18" t="s">
        <v>70</v>
      </c>
      <c r="B64" s="19">
        <v>67132373</v>
      </c>
      <c r="C64" s="19">
        <v>-15775956.189999999</v>
      </c>
      <c r="D64" s="19">
        <f t="shared" si="0"/>
        <v>51356416.810000002</v>
      </c>
      <c r="E64" s="19">
        <v>50300536.420000002</v>
      </c>
      <c r="F64" s="19">
        <v>50300536.420000002</v>
      </c>
      <c r="G64" s="19">
        <f t="shared" si="1"/>
        <v>1055880.3900000006</v>
      </c>
    </row>
    <row r="65" spans="1:7" s="10" customFormat="1" ht="14.25" customHeight="1" x14ac:dyDescent="0.2">
      <c r="A65" s="18" t="s">
        <v>71</v>
      </c>
      <c r="B65" s="19">
        <v>85884247</v>
      </c>
      <c r="C65" s="19">
        <v>-5690647.6600000001</v>
      </c>
      <c r="D65" s="19">
        <f t="shared" si="0"/>
        <v>80193599.340000004</v>
      </c>
      <c r="E65" s="19">
        <v>76716019.969999999</v>
      </c>
      <c r="F65" s="19">
        <v>76716019.969999999</v>
      </c>
      <c r="G65" s="19">
        <f t="shared" si="1"/>
        <v>3477579.3700000048</v>
      </c>
    </row>
    <row r="66" spans="1:7" s="10" customFormat="1" ht="14.25" customHeight="1" x14ac:dyDescent="0.2">
      <c r="A66" s="18" t="s">
        <v>72</v>
      </c>
      <c r="B66" s="19">
        <v>132188993</v>
      </c>
      <c r="C66" s="19">
        <v>-65347342.18</v>
      </c>
      <c r="D66" s="19">
        <f t="shared" si="0"/>
        <v>66841650.82</v>
      </c>
      <c r="E66" s="19">
        <v>65998043.93</v>
      </c>
      <c r="F66" s="19">
        <v>65869722.43</v>
      </c>
      <c r="G66" s="19">
        <f t="shared" si="1"/>
        <v>843606.8900000006</v>
      </c>
    </row>
    <row r="67" spans="1:7" s="10" customFormat="1" ht="14.25" customHeight="1" x14ac:dyDescent="0.2">
      <c r="A67" s="18" t="s">
        <v>73</v>
      </c>
      <c r="B67" s="19">
        <v>87480236</v>
      </c>
      <c r="C67" s="19">
        <v>-25298555.239999998</v>
      </c>
      <c r="D67" s="19">
        <f t="shared" si="0"/>
        <v>62181680.760000005</v>
      </c>
      <c r="E67" s="19">
        <v>61981683.259999998</v>
      </c>
      <c r="F67" s="19">
        <v>61981683.259999998</v>
      </c>
      <c r="G67" s="19">
        <f t="shared" si="1"/>
        <v>199997.50000000745</v>
      </c>
    </row>
    <row r="68" spans="1:7" s="10" customFormat="1" ht="14.25" customHeight="1" x14ac:dyDescent="0.2">
      <c r="A68" s="18" t="s">
        <v>74</v>
      </c>
      <c r="B68" s="19">
        <v>220765045</v>
      </c>
      <c r="C68" s="19">
        <v>-48004756.740000002</v>
      </c>
      <c r="D68" s="19">
        <f t="shared" si="0"/>
        <v>172760288.25999999</v>
      </c>
      <c r="E68" s="19">
        <v>172067842.47</v>
      </c>
      <c r="F68" s="19">
        <v>172067842.47</v>
      </c>
      <c r="G68" s="19">
        <f t="shared" si="1"/>
        <v>692445.78999999166</v>
      </c>
    </row>
    <row r="69" spans="1:7" s="10" customFormat="1" ht="14.25" customHeight="1" x14ac:dyDescent="0.2">
      <c r="A69" s="18" t="s">
        <v>75</v>
      </c>
      <c r="B69" s="19">
        <v>28215075</v>
      </c>
      <c r="C69" s="19">
        <v>-5946608.7199999997</v>
      </c>
      <c r="D69" s="19">
        <f t="shared" si="0"/>
        <v>22268466.280000001</v>
      </c>
      <c r="E69" s="19">
        <v>22268466.280000001</v>
      </c>
      <c r="F69" s="19">
        <v>22268466.280000001</v>
      </c>
      <c r="G69" s="19">
        <f t="shared" si="1"/>
        <v>0</v>
      </c>
    </row>
    <row r="70" spans="1:7" s="10" customFormat="1" ht="14.25" customHeight="1" x14ac:dyDescent="0.2">
      <c r="A70" s="18" t="s">
        <v>76</v>
      </c>
      <c r="B70" s="19">
        <v>358630231</v>
      </c>
      <c r="C70" s="19">
        <v>-86741322.120000005</v>
      </c>
      <c r="D70" s="19">
        <f t="shared" ref="D70:D121" si="2">B70+C70</f>
        <v>271888908.88</v>
      </c>
      <c r="E70" s="19">
        <v>270016258.10000002</v>
      </c>
      <c r="F70" s="19">
        <v>270016258.10000002</v>
      </c>
      <c r="G70" s="19">
        <f t="shared" ref="G70:G121" si="3">D70-E70</f>
        <v>1872650.7799999714</v>
      </c>
    </row>
    <row r="71" spans="1:7" s="10" customFormat="1" ht="14.25" customHeight="1" x14ac:dyDescent="0.2">
      <c r="A71" s="18" t="s">
        <v>77</v>
      </c>
      <c r="B71" s="19">
        <v>165717477</v>
      </c>
      <c r="C71" s="19">
        <v>-39064746.659999996</v>
      </c>
      <c r="D71" s="19">
        <f t="shared" si="2"/>
        <v>126652730.34</v>
      </c>
      <c r="E71" s="19">
        <v>124681920.67</v>
      </c>
      <c r="F71" s="19">
        <v>124681920.67</v>
      </c>
      <c r="G71" s="19">
        <f t="shared" si="3"/>
        <v>1970809.6700000018</v>
      </c>
    </row>
    <row r="72" spans="1:7" s="10" customFormat="1" ht="14.25" customHeight="1" x14ac:dyDescent="0.2">
      <c r="A72" s="18" t="s">
        <v>78</v>
      </c>
      <c r="B72" s="19">
        <v>18596775.440000001</v>
      </c>
      <c r="C72" s="19">
        <v>7882714.0700000003</v>
      </c>
      <c r="D72" s="19">
        <f t="shared" si="2"/>
        <v>26479489.510000002</v>
      </c>
      <c r="E72" s="19">
        <v>26205827.629999999</v>
      </c>
      <c r="F72" s="19">
        <v>26205827.629999999</v>
      </c>
      <c r="G72" s="19">
        <f t="shared" si="3"/>
        <v>273661.88000000268</v>
      </c>
    </row>
    <row r="73" spans="1:7" s="10" customFormat="1" ht="14.25" customHeight="1" x14ac:dyDescent="0.2">
      <c r="A73" s="18" t="s">
        <v>79</v>
      </c>
      <c r="B73" s="19">
        <v>0</v>
      </c>
      <c r="C73" s="19">
        <v>256971600.31</v>
      </c>
      <c r="D73" s="19">
        <f t="shared" si="2"/>
        <v>256971600.31</v>
      </c>
      <c r="E73" s="19">
        <v>219704198.88</v>
      </c>
      <c r="F73" s="19">
        <v>216668931.31999999</v>
      </c>
      <c r="G73" s="19">
        <f t="shared" si="3"/>
        <v>37267401.430000007</v>
      </c>
    </row>
    <row r="74" spans="1:7" s="10" customFormat="1" ht="14.25" customHeight="1" x14ac:dyDescent="0.2">
      <c r="A74" s="18" t="s">
        <v>80</v>
      </c>
      <c r="B74" s="19">
        <v>0</v>
      </c>
      <c r="C74" s="19">
        <v>154189348.33000001</v>
      </c>
      <c r="D74" s="19">
        <f t="shared" si="2"/>
        <v>154189348.33000001</v>
      </c>
      <c r="E74" s="19">
        <v>148184130.78999999</v>
      </c>
      <c r="F74" s="19">
        <v>139154882.78</v>
      </c>
      <c r="G74" s="19">
        <f t="shared" si="3"/>
        <v>6005217.5400000215</v>
      </c>
    </row>
    <row r="75" spans="1:7" s="10" customFormat="1" ht="14.25" customHeight="1" x14ac:dyDescent="0.2">
      <c r="A75" s="18" t="s">
        <v>81</v>
      </c>
      <c r="B75" s="19">
        <v>0</v>
      </c>
      <c r="C75" s="19">
        <v>93347290.810000002</v>
      </c>
      <c r="D75" s="19">
        <f t="shared" si="2"/>
        <v>93347290.810000002</v>
      </c>
      <c r="E75" s="19">
        <v>89893190.390000001</v>
      </c>
      <c r="F75" s="19">
        <v>80936909.609999999</v>
      </c>
      <c r="G75" s="19">
        <f t="shared" si="3"/>
        <v>3454100.4200000018</v>
      </c>
    </row>
    <row r="76" spans="1:7" s="10" customFormat="1" ht="14.25" customHeight="1" x14ac:dyDescent="0.2">
      <c r="A76" s="18" t="s">
        <v>82</v>
      </c>
      <c r="B76" s="19">
        <v>0</v>
      </c>
      <c r="C76" s="19">
        <v>219110509.72999999</v>
      </c>
      <c r="D76" s="19">
        <f t="shared" si="2"/>
        <v>219110509.72999999</v>
      </c>
      <c r="E76" s="19">
        <v>195781263.97</v>
      </c>
      <c r="F76" s="19">
        <v>172248779.49000001</v>
      </c>
      <c r="G76" s="19">
        <f t="shared" si="3"/>
        <v>23329245.75999999</v>
      </c>
    </row>
    <row r="77" spans="1:7" s="10" customFormat="1" ht="14.25" customHeight="1" x14ac:dyDescent="0.2">
      <c r="A77" s="18" t="s">
        <v>83</v>
      </c>
      <c r="B77" s="19">
        <v>0</v>
      </c>
      <c r="C77" s="19">
        <v>84174763.909999996</v>
      </c>
      <c r="D77" s="19">
        <f t="shared" si="2"/>
        <v>84174763.909999996</v>
      </c>
      <c r="E77" s="19">
        <v>79544430.079999998</v>
      </c>
      <c r="F77" s="19">
        <v>76563960.609999999</v>
      </c>
      <c r="G77" s="19">
        <f t="shared" si="3"/>
        <v>4630333.8299999982</v>
      </c>
    </row>
    <row r="78" spans="1:7" s="10" customFormat="1" ht="14.25" customHeight="1" x14ac:dyDescent="0.2">
      <c r="A78" s="18" t="s">
        <v>84</v>
      </c>
      <c r="B78" s="19">
        <v>0</v>
      </c>
      <c r="C78" s="19">
        <v>97154169.579999998</v>
      </c>
      <c r="D78" s="19">
        <f t="shared" si="2"/>
        <v>97154169.579999998</v>
      </c>
      <c r="E78" s="19">
        <v>93130439.659999996</v>
      </c>
      <c r="F78" s="19">
        <v>90389966.560000002</v>
      </c>
      <c r="G78" s="19">
        <f t="shared" si="3"/>
        <v>4023729.9200000018</v>
      </c>
    </row>
    <row r="79" spans="1:7" s="10" customFormat="1" ht="14.25" customHeight="1" x14ac:dyDescent="0.2">
      <c r="A79" s="18" t="s">
        <v>85</v>
      </c>
      <c r="B79" s="19">
        <v>0</v>
      </c>
      <c r="C79" s="19">
        <v>190549587.46000001</v>
      </c>
      <c r="D79" s="19">
        <f t="shared" si="2"/>
        <v>190549587.46000001</v>
      </c>
      <c r="E79" s="19">
        <v>181701381.44</v>
      </c>
      <c r="F79" s="19">
        <v>161462230.62</v>
      </c>
      <c r="G79" s="19">
        <f t="shared" si="3"/>
        <v>8848206.0200000107</v>
      </c>
    </row>
    <row r="80" spans="1:7" s="10" customFormat="1" ht="14.25" customHeight="1" x14ac:dyDescent="0.2">
      <c r="A80" s="18" t="s">
        <v>86</v>
      </c>
      <c r="B80" s="19">
        <v>0</v>
      </c>
      <c r="C80" s="19">
        <v>745911885.25</v>
      </c>
      <c r="D80" s="19">
        <f t="shared" si="2"/>
        <v>745911885.25</v>
      </c>
      <c r="E80" s="19">
        <v>683567039.26999998</v>
      </c>
      <c r="F80" s="19">
        <v>656854509.75</v>
      </c>
      <c r="G80" s="19">
        <f t="shared" si="3"/>
        <v>62344845.980000019</v>
      </c>
    </row>
    <row r="81" spans="1:7" s="10" customFormat="1" ht="14.25" customHeight="1" x14ac:dyDescent="0.2">
      <c r="A81" s="18" t="s">
        <v>87</v>
      </c>
      <c r="B81" s="19">
        <v>0</v>
      </c>
      <c r="C81" s="19">
        <v>82549915.890000001</v>
      </c>
      <c r="D81" s="19">
        <f t="shared" si="2"/>
        <v>82549915.890000001</v>
      </c>
      <c r="E81" s="19">
        <v>78384591.090000004</v>
      </c>
      <c r="F81" s="19">
        <v>73088372.329999998</v>
      </c>
      <c r="G81" s="19">
        <f t="shared" si="3"/>
        <v>4165324.799999997</v>
      </c>
    </row>
    <row r="82" spans="1:7" s="10" customFormat="1" ht="14.25" customHeight="1" x14ac:dyDescent="0.2">
      <c r="A82" s="18" t="s">
        <v>88</v>
      </c>
      <c r="B82" s="19">
        <v>0</v>
      </c>
      <c r="C82" s="19">
        <v>51935058.340000004</v>
      </c>
      <c r="D82" s="19">
        <f t="shared" si="2"/>
        <v>51935058.340000004</v>
      </c>
      <c r="E82" s="19">
        <v>50213178.869999997</v>
      </c>
      <c r="F82" s="19">
        <v>49765426.149999999</v>
      </c>
      <c r="G82" s="19">
        <f t="shared" si="3"/>
        <v>1721879.4700000063</v>
      </c>
    </row>
    <row r="83" spans="1:7" s="10" customFormat="1" ht="14.25" customHeight="1" x14ac:dyDescent="0.2">
      <c r="A83" s="18" t="s">
        <v>89</v>
      </c>
      <c r="B83" s="19">
        <v>0</v>
      </c>
      <c r="C83" s="19">
        <v>81517002.260000005</v>
      </c>
      <c r="D83" s="19">
        <f t="shared" si="2"/>
        <v>81517002.260000005</v>
      </c>
      <c r="E83" s="19">
        <v>77450490.790000007</v>
      </c>
      <c r="F83" s="19">
        <v>71011288.040000007</v>
      </c>
      <c r="G83" s="19">
        <f t="shared" si="3"/>
        <v>4066511.4699999988</v>
      </c>
    </row>
    <row r="84" spans="1:7" s="10" customFormat="1" ht="14.25" customHeight="1" x14ac:dyDescent="0.2">
      <c r="A84" s="18" t="s">
        <v>90</v>
      </c>
      <c r="B84" s="19">
        <v>0</v>
      </c>
      <c r="C84" s="19">
        <v>107793432.63</v>
      </c>
      <c r="D84" s="19">
        <f t="shared" si="2"/>
        <v>107793432.63</v>
      </c>
      <c r="E84" s="19">
        <v>102412350.38</v>
      </c>
      <c r="F84" s="19">
        <v>96794632.109999999</v>
      </c>
      <c r="G84" s="19">
        <f t="shared" si="3"/>
        <v>5381082.25</v>
      </c>
    </row>
    <row r="85" spans="1:7" s="10" customFormat="1" ht="14.25" customHeight="1" x14ac:dyDescent="0.2">
      <c r="A85" s="18" t="s">
        <v>91</v>
      </c>
      <c r="B85" s="19">
        <v>0</v>
      </c>
      <c r="C85" s="19">
        <v>60320482.840000004</v>
      </c>
      <c r="D85" s="19">
        <f t="shared" si="2"/>
        <v>60320482.840000004</v>
      </c>
      <c r="E85" s="19">
        <v>58143823.729999997</v>
      </c>
      <c r="F85" s="19">
        <v>57914941.890000001</v>
      </c>
      <c r="G85" s="19">
        <f t="shared" si="3"/>
        <v>2176659.1100000069</v>
      </c>
    </row>
    <row r="86" spans="1:7" s="10" customFormat="1" ht="14.25" customHeight="1" x14ac:dyDescent="0.2">
      <c r="A86" s="18" t="s">
        <v>92</v>
      </c>
      <c r="B86" s="19">
        <v>0</v>
      </c>
      <c r="C86" s="19">
        <v>53465465.240000002</v>
      </c>
      <c r="D86" s="19">
        <f t="shared" si="2"/>
        <v>53465465.240000002</v>
      </c>
      <c r="E86" s="19">
        <v>50246482.729999997</v>
      </c>
      <c r="F86" s="19">
        <v>49951519.090000004</v>
      </c>
      <c r="G86" s="19">
        <f t="shared" si="3"/>
        <v>3218982.5100000054</v>
      </c>
    </row>
    <row r="87" spans="1:7" s="10" customFormat="1" ht="14.25" customHeight="1" x14ac:dyDescent="0.2">
      <c r="A87" s="18" t="s">
        <v>93</v>
      </c>
      <c r="B87" s="19">
        <v>0</v>
      </c>
      <c r="C87" s="19">
        <v>84026736.040000007</v>
      </c>
      <c r="D87" s="19">
        <f t="shared" si="2"/>
        <v>84026736.040000007</v>
      </c>
      <c r="E87" s="19">
        <v>78660423.930000007</v>
      </c>
      <c r="F87" s="19">
        <v>78005498.480000004</v>
      </c>
      <c r="G87" s="19">
        <f t="shared" si="3"/>
        <v>5366312.1099999994</v>
      </c>
    </row>
    <row r="88" spans="1:7" s="10" customFormat="1" ht="14.25" customHeight="1" x14ac:dyDescent="0.2">
      <c r="A88" s="18" t="s">
        <v>94</v>
      </c>
      <c r="B88" s="19">
        <v>0</v>
      </c>
      <c r="C88" s="19">
        <v>116162848.65000001</v>
      </c>
      <c r="D88" s="19">
        <f t="shared" si="2"/>
        <v>116162848.65000001</v>
      </c>
      <c r="E88" s="19">
        <v>110207621.65000001</v>
      </c>
      <c r="F88" s="19">
        <v>109178555.66</v>
      </c>
      <c r="G88" s="19">
        <f t="shared" si="3"/>
        <v>5955227</v>
      </c>
    </row>
    <row r="89" spans="1:7" s="10" customFormat="1" ht="14.25" customHeight="1" x14ac:dyDescent="0.2">
      <c r="A89" s="18" t="s">
        <v>95</v>
      </c>
      <c r="B89" s="19">
        <v>0</v>
      </c>
      <c r="C89" s="19">
        <v>79440800.810000002</v>
      </c>
      <c r="D89" s="19">
        <f t="shared" si="2"/>
        <v>79440800.810000002</v>
      </c>
      <c r="E89" s="19">
        <v>75486184.840000004</v>
      </c>
      <c r="F89" s="19">
        <v>69432654.120000005</v>
      </c>
      <c r="G89" s="19">
        <f t="shared" si="3"/>
        <v>3954615.9699999988</v>
      </c>
    </row>
    <row r="90" spans="1:7" s="10" customFormat="1" ht="14.25" customHeight="1" x14ac:dyDescent="0.2">
      <c r="A90" s="18" t="s">
        <v>96</v>
      </c>
      <c r="B90" s="19">
        <v>0</v>
      </c>
      <c r="C90" s="19">
        <v>79980530.180000007</v>
      </c>
      <c r="D90" s="19">
        <f t="shared" si="2"/>
        <v>79980530.180000007</v>
      </c>
      <c r="E90" s="19">
        <v>75466892.829999998</v>
      </c>
      <c r="F90" s="19">
        <v>68703798.159999996</v>
      </c>
      <c r="G90" s="19">
        <f t="shared" si="3"/>
        <v>4513637.3500000089</v>
      </c>
    </row>
    <row r="91" spans="1:7" s="10" customFormat="1" ht="14.25" customHeight="1" x14ac:dyDescent="0.2">
      <c r="A91" s="18" t="s">
        <v>97</v>
      </c>
      <c r="B91" s="19">
        <v>0</v>
      </c>
      <c r="C91" s="19">
        <v>66000435.009999998</v>
      </c>
      <c r="D91" s="19">
        <f t="shared" si="2"/>
        <v>66000435.009999998</v>
      </c>
      <c r="E91" s="19">
        <v>62480380.380000003</v>
      </c>
      <c r="F91" s="19">
        <v>62480380.380000003</v>
      </c>
      <c r="G91" s="19">
        <f t="shared" si="3"/>
        <v>3520054.6299999952</v>
      </c>
    </row>
    <row r="92" spans="1:7" s="10" customFormat="1" ht="14.25" customHeight="1" x14ac:dyDescent="0.2">
      <c r="A92" s="18" t="s">
        <v>98</v>
      </c>
      <c r="B92" s="19">
        <v>0</v>
      </c>
      <c r="C92" s="19">
        <v>119290530.89</v>
      </c>
      <c r="D92" s="19">
        <f t="shared" si="2"/>
        <v>119290530.89</v>
      </c>
      <c r="E92" s="19">
        <v>114373028.62</v>
      </c>
      <c r="F92" s="19">
        <v>114236765.11</v>
      </c>
      <c r="G92" s="19">
        <f t="shared" si="3"/>
        <v>4917502.2699999958</v>
      </c>
    </row>
    <row r="93" spans="1:7" s="10" customFormat="1" ht="14.25" customHeight="1" x14ac:dyDescent="0.2">
      <c r="A93" s="18" t="s">
        <v>99</v>
      </c>
      <c r="B93" s="19">
        <v>0</v>
      </c>
      <c r="C93" s="19">
        <v>137850780.21000001</v>
      </c>
      <c r="D93" s="19">
        <f t="shared" si="2"/>
        <v>137850780.21000001</v>
      </c>
      <c r="E93" s="19">
        <v>131016744.73</v>
      </c>
      <c r="F93" s="19">
        <v>125629522.34</v>
      </c>
      <c r="G93" s="19">
        <f t="shared" si="3"/>
        <v>6834035.4800000042</v>
      </c>
    </row>
    <row r="94" spans="1:7" s="10" customFormat="1" ht="14.25" customHeight="1" x14ac:dyDescent="0.2">
      <c r="A94" s="18" t="s">
        <v>100</v>
      </c>
      <c r="B94" s="19">
        <v>0</v>
      </c>
      <c r="C94" s="19">
        <v>138538159</v>
      </c>
      <c r="D94" s="19">
        <f t="shared" si="2"/>
        <v>138538159</v>
      </c>
      <c r="E94" s="19">
        <v>129991608.67</v>
      </c>
      <c r="F94" s="19">
        <v>116702035.44</v>
      </c>
      <c r="G94" s="19">
        <f t="shared" si="3"/>
        <v>8546550.3299999982</v>
      </c>
    </row>
    <row r="95" spans="1:7" s="10" customFormat="1" ht="14.25" customHeight="1" x14ac:dyDescent="0.2">
      <c r="A95" s="18" t="s">
        <v>101</v>
      </c>
      <c r="B95" s="19">
        <v>0</v>
      </c>
      <c r="C95" s="19">
        <v>120928704.62</v>
      </c>
      <c r="D95" s="19">
        <f t="shared" si="2"/>
        <v>120928704.62</v>
      </c>
      <c r="E95" s="19">
        <v>113305617.34999999</v>
      </c>
      <c r="F95" s="19">
        <v>103123451.84</v>
      </c>
      <c r="G95" s="19">
        <f t="shared" si="3"/>
        <v>7623087.2700000107</v>
      </c>
    </row>
    <row r="96" spans="1:7" s="10" customFormat="1" ht="14.25" customHeight="1" x14ac:dyDescent="0.2">
      <c r="A96" s="18" t="s">
        <v>102</v>
      </c>
      <c r="B96" s="19">
        <v>0</v>
      </c>
      <c r="C96" s="19">
        <v>54469254.560000002</v>
      </c>
      <c r="D96" s="19">
        <f t="shared" si="2"/>
        <v>54469254.560000002</v>
      </c>
      <c r="E96" s="19">
        <v>48991843.450000003</v>
      </c>
      <c r="F96" s="19">
        <v>48991843.450000003</v>
      </c>
      <c r="G96" s="19">
        <f t="shared" si="3"/>
        <v>5477411.1099999994</v>
      </c>
    </row>
    <row r="97" spans="1:7" s="10" customFormat="1" ht="14.25" customHeight="1" x14ac:dyDescent="0.2">
      <c r="A97" s="18" t="s">
        <v>103</v>
      </c>
      <c r="B97" s="19">
        <v>0</v>
      </c>
      <c r="C97" s="19">
        <v>38075118.340000004</v>
      </c>
      <c r="D97" s="19">
        <f t="shared" si="2"/>
        <v>38075118.340000004</v>
      </c>
      <c r="E97" s="19">
        <v>37224499.700000003</v>
      </c>
      <c r="F97" s="19">
        <v>31222109.870000001</v>
      </c>
      <c r="G97" s="19">
        <f t="shared" si="3"/>
        <v>850618.6400000006</v>
      </c>
    </row>
    <row r="98" spans="1:7" s="10" customFormat="1" ht="14.25" customHeight="1" x14ac:dyDescent="0.2">
      <c r="A98" s="18" t="s">
        <v>104</v>
      </c>
      <c r="B98" s="19">
        <v>0</v>
      </c>
      <c r="C98" s="19">
        <v>20380458.030000001</v>
      </c>
      <c r="D98" s="19">
        <f t="shared" si="2"/>
        <v>20380458.030000001</v>
      </c>
      <c r="E98" s="19">
        <v>19667256.18</v>
      </c>
      <c r="F98" s="19">
        <v>19667256.18</v>
      </c>
      <c r="G98" s="19">
        <f t="shared" si="3"/>
        <v>713201.85000000149</v>
      </c>
    </row>
    <row r="99" spans="1:7" s="10" customFormat="1" ht="14.25" customHeight="1" x14ac:dyDescent="0.2">
      <c r="A99" s="18" t="s">
        <v>105</v>
      </c>
      <c r="B99" s="19">
        <v>0</v>
      </c>
      <c r="C99" s="19">
        <v>6946173.2300000004</v>
      </c>
      <c r="D99" s="19">
        <f t="shared" si="2"/>
        <v>6946173.2300000004</v>
      </c>
      <c r="E99" s="19">
        <v>6704511.7400000002</v>
      </c>
      <c r="F99" s="19">
        <v>6704511.7400000002</v>
      </c>
      <c r="G99" s="19">
        <f t="shared" si="3"/>
        <v>241661.49000000022</v>
      </c>
    </row>
    <row r="100" spans="1:7" s="10" customFormat="1" ht="14.25" customHeight="1" x14ac:dyDescent="0.2">
      <c r="A100" s="18" t="s">
        <v>106</v>
      </c>
      <c r="B100" s="19">
        <v>0</v>
      </c>
      <c r="C100" s="19">
        <v>38351959.850000001</v>
      </c>
      <c r="D100" s="19">
        <f t="shared" si="2"/>
        <v>38351959.850000001</v>
      </c>
      <c r="E100" s="19">
        <v>36953961.420000002</v>
      </c>
      <c r="F100" s="19">
        <v>36953961.420000002</v>
      </c>
      <c r="G100" s="19">
        <f t="shared" si="3"/>
        <v>1397998.4299999997</v>
      </c>
    </row>
    <row r="101" spans="1:7" s="10" customFormat="1" ht="14.25" customHeight="1" x14ac:dyDescent="0.2">
      <c r="A101" s="18" t="s">
        <v>107</v>
      </c>
      <c r="B101" s="19">
        <v>0</v>
      </c>
      <c r="C101" s="19">
        <v>79709764.269999996</v>
      </c>
      <c r="D101" s="19">
        <f t="shared" si="2"/>
        <v>79709764.269999996</v>
      </c>
      <c r="E101" s="19">
        <v>75595427.810000002</v>
      </c>
      <c r="F101" s="19">
        <v>75061041.180000007</v>
      </c>
      <c r="G101" s="19">
        <f t="shared" si="3"/>
        <v>4114336.4599999934</v>
      </c>
    </row>
    <row r="102" spans="1:7" s="10" customFormat="1" ht="14.25" customHeight="1" x14ac:dyDescent="0.2">
      <c r="A102" s="18" t="s">
        <v>108</v>
      </c>
      <c r="B102" s="19">
        <v>0</v>
      </c>
      <c r="C102" s="19">
        <v>10695270</v>
      </c>
      <c r="D102" s="19">
        <f t="shared" si="2"/>
        <v>10695270</v>
      </c>
      <c r="E102" s="19">
        <v>10306799.91</v>
      </c>
      <c r="F102" s="19">
        <v>10306799.91</v>
      </c>
      <c r="G102" s="19">
        <f t="shared" si="3"/>
        <v>388470.08999999985</v>
      </c>
    </row>
    <row r="103" spans="1:7" s="10" customFormat="1" ht="14.25" customHeight="1" x14ac:dyDescent="0.2">
      <c r="A103" s="18" t="s">
        <v>109</v>
      </c>
      <c r="B103" s="19">
        <v>0</v>
      </c>
      <c r="C103" s="19">
        <v>28150590.34</v>
      </c>
      <c r="D103" s="19">
        <f t="shared" si="2"/>
        <v>28150590.34</v>
      </c>
      <c r="E103" s="19">
        <v>27177632.539999999</v>
      </c>
      <c r="F103" s="19">
        <v>25482040.489999998</v>
      </c>
      <c r="G103" s="19">
        <f t="shared" si="3"/>
        <v>972957.80000000075</v>
      </c>
    </row>
    <row r="104" spans="1:7" s="10" customFormat="1" ht="14.25" customHeight="1" x14ac:dyDescent="0.2">
      <c r="A104" s="18" t="s">
        <v>110</v>
      </c>
      <c r="B104" s="19">
        <v>0</v>
      </c>
      <c r="C104" s="19">
        <v>26468671.260000002</v>
      </c>
      <c r="D104" s="19">
        <f t="shared" si="2"/>
        <v>26468671.260000002</v>
      </c>
      <c r="E104" s="19">
        <v>25314660.300000001</v>
      </c>
      <c r="F104" s="19">
        <v>23796304.260000002</v>
      </c>
      <c r="G104" s="19">
        <f t="shared" si="3"/>
        <v>1154010.9600000009</v>
      </c>
    </row>
    <row r="105" spans="1:7" s="10" customFormat="1" ht="14.25" customHeight="1" x14ac:dyDescent="0.2">
      <c r="A105" s="18" t="s">
        <v>111</v>
      </c>
      <c r="B105" s="19">
        <v>0</v>
      </c>
      <c r="C105" s="19">
        <v>24334614.25</v>
      </c>
      <c r="D105" s="19">
        <f t="shared" si="2"/>
        <v>24334614.25</v>
      </c>
      <c r="E105" s="19">
        <v>23262147.629999999</v>
      </c>
      <c r="F105" s="19">
        <v>21550672.850000001</v>
      </c>
      <c r="G105" s="19">
        <f t="shared" si="3"/>
        <v>1072466.620000001</v>
      </c>
    </row>
    <row r="106" spans="1:7" s="10" customFormat="1" ht="14.25" customHeight="1" x14ac:dyDescent="0.2">
      <c r="A106" s="18" t="s">
        <v>112</v>
      </c>
      <c r="B106" s="19">
        <v>0</v>
      </c>
      <c r="C106" s="19">
        <v>32831566.059999999</v>
      </c>
      <c r="D106" s="19">
        <f t="shared" si="2"/>
        <v>32831566.059999999</v>
      </c>
      <c r="E106" s="19">
        <v>30856950.890000001</v>
      </c>
      <c r="F106" s="19">
        <v>28708655.399999999</v>
      </c>
      <c r="G106" s="19">
        <f t="shared" si="3"/>
        <v>1974615.1699999981</v>
      </c>
    </row>
    <row r="107" spans="1:7" s="10" customFormat="1" ht="14.25" customHeight="1" x14ac:dyDescent="0.2">
      <c r="A107" s="18" t="s">
        <v>113</v>
      </c>
      <c r="B107" s="19">
        <v>0</v>
      </c>
      <c r="C107" s="19">
        <v>19870147.690000001</v>
      </c>
      <c r="D107" s="19">
        <f t="shared" si="2"/>
        <v>19870147.690000001</v>
      </c>
      <c r="E107" s="19">
        <v>18131768.059999999</v>
      </c>
      <c r="F107" s="19">
        <v>17356867.620000001</v>
      </c>
      <c r="G107" s="19">
        <f t="shared" si="3"/>
        <v>1738379.6300000027</v>
      </c>
    </row>
    <row r="108" spans="1:7" s="10" customFormat="1" ht="14.25" customHeight="1" x14ac:dyDescent="0.2">
      <c r="A108" s="18" t="s">
        <v>114</v>
      </c>
      <c r="B108" s="19">
        <v>0</v>
      </c>
      <c r="C108" s="19">
        <v>17291772.640000001</v>
      </c>
      <c r="D108" s="19">
        <f t="shared" si="2"/>
        <v>17291772.640000001</v>
      </c>
      <c r="E108" s="19">
        <v>16296030.74</v>
      </c>
      <c r="F108" s="19">
        <v>14739723.65</v>
      </c>
      <c r="G108" s="19">
        <f t="shared" si="3"/>
        <v>995741.90000000037</v>
      </c>
    </row>
    <row r="109" spans="1:7" s="10" customFormat="1" ht="14.25" customHeight="1" x14ac:dyDescent="0.2">
      <c r="A109" s="18" t="s">
        <v>115</v>
      </c>
      <c r="B109" s="19">
        <v>0</v>
      </c>
      <c r="C109" s="19">
        <v>24230971.420000002</v>
      </c>
      <c r="D109" s="19">
        <f t="shared" si="2"/>
        <v>24230971.420000002</v>
      </c>
      <c r="E109" s="19">
        <v>22342956.390000001</v>
      </c>
      <c r="F109" s="19">
        <v>20991288.93</v>
      </c>
      <c r="G109" s="19">
        <f t="shared" si="3"/>
        <v>1888015.0300000012</v>
      </c>
    </row>
    <row r="110" spans="1:7" s="10" customFormat="1" ht="14.25" customHeight="1" x14ac:dyDescent="0.2">
      <c r="A110" s="18" t="s">
        <v>116</v>
      </c>
      <c r="B110" s="19">
        <v>0</v>
      </c>
      <c r="C110" s="19">
        <v>22888376.149999999</v>
      </c>
      <c r="D110" s="19">
        <f t="shared" si="2"/>
        <v>22888376.149999999</v>
      </c>
      <c r="E110" s="19">
        <v>21440370</v>
      </c>
      <c r="F110" s="19">
        <v>20078709.170000002</v>
      </c>
      <c r="G110" s="19">
        <f t="shared" si="3"/>
        <v>1448006.1499999985</v>
      </c>
    </row>
    <row r="111" spans="1:7" s="10" customFormat="1" ht="14.25" customHeight="1" x14ac:dyDescent="0.2">
      <c r="A111" s="18" t="s">
        <v>117</v>
      </c>
      <c r="B111" s="19">
        <v>0</v>
      </c>
      <c r="C111" s="19">
        <v>27885275.48</v>
      </c>
      <c r="D111" s="19">
        <f t="shared" si="2"/>
        <v>27885275.48</v>
      </c>
      <c r="E111" s="19">
        <v>26914895.140000001</v>
      </c>
      <c r="F111" s="19">
        <v>26323719.129999999</v>
      </c>
      <c r="G111" s="19">
        <f t="shared" si="3"/>
        <v>970380.33999999985</v>
      </c>
    </row>
    <row r="112" spans="1:7" s="10" customFormat="1" ht="14.25" customHeight="1" x14ac:dyDescent="0.2">
      <c r="A112" s="18" t="s">
        <v>118</v>
      </c>
      <c r="B112" s="19">
        <v>0</v>
      </c>
      <c r="C112" s="19">
        <v>21207590.550000001</v>
      </c>
      <c r="D112" s="19">
        <f t="shared" si="2"/>
        <v>21207590.550000001</v>
      </c>
      <c r="E112" s="19">
        <v>19536133.370000001</v>
      </c>
      <c r="F112" s="19">
        <v>19504274.050000001</v>
      </c>
      <c r="G112" s="19">
        <f t="shared" si="3"/>
        <v>1671457.1799999997</v>
      </c>
    </row>
    <row r="113" spans="1:7" s="10" customFormat="1" ht="14.25" customHeight="1" x14ac:dyDescent="0.2">
      <c r="A113" s="18" t="s">
        <v>119</v>
      </c>
      <c r="B113" s="19">
        <v>0</v>
      </c>
      <c r="C113" s="19">
        <v>21320158.390000001</v>
      </c>
      <c r="D113" s="19">
        <f t="shared" si="2"/>
        <v>21320158.390000001</v>
      </c>
      <c r="E113" s="19">
        <v>19909005.309999999</v>
      </c>
      <c r="F113" s="19">
        <v>19015207.780000001</v>
      </c>
      <c r="G113" s="19">
        <f t="shared" si="3"/>
        <v>1411153.0800000019</v>
      </c>
    </row>
    <row r="114" spans="1:7" s="10" customFormat="1" ht="14.25" customHeight="1" x14ac:dyDescent="0.2">
      <c r="A114" s="18" t="s">
        <v>120</v>
      </c>
      <c r="B114" s="19">
        <v>0</v>
      </c>
      <c r="C114" s="19">
        <v>22857529.239999998</v>
      </c>
      <c r="D114" s="19">
        <f t="shared" si="2"/>
        <v>22857529.239999998</v>
      </c>
      <c r="E114" s="19">
        <v>21459540.960000001</v>
      </c>
      <c r="F114" s="19">
        <v>21448446.719999999</v>
      </c>
      <c r="G114" s="19">
        <f t="shared" si="3"/>
        <v>1397988.2799999975</v>
      </c>
    </row>
    <row r="115" spans="1:7" s="10" customFormat="1" ht="14.25" customHeight="1" x14ac:dyDescent="0.2">
      <c r="A115" s="18" t="s">
        <v>121</v>
      </c>
      <c r="B115" s="19">
        <v>0</v>
      </c>
      <c r="C115" s="19">
        <v>15049291.08</v>
      </c>
      <c r="D115" s="19">
        <f t="shared" si="2"/>
        <v>15049291.08</v>
      </c>
      <c r="E115" s="19">
        <v>14389842.83</v>
      </c>
      <c r="F115" s="19">
        <v>14389842.83</v>
      </c>
      <c r="G115" s="19">
        <f t="shared" si="3"/>
        <v>659448.25</v>
      </c>
    </row>
    <row r="116" spans="1:7" s="10" customFormat="1" ht="14.25" customHeight="1" x14ac:dyDescent="0.2">
      <c r="A116" s="18" t="s">
        <v>122</v>
      </c>
      <c r="B116" s="19">
        <v>0</v>
      </c>
      <c r="C116" s="19">
        <v>24959955.329999998</v>
      </c>
      <c r="D116" s="19">
        <f t="shared" si="2"/>
        <v>24959955.329999998</v>
      </c>
      <c r="E116" s="19">
        <v>23938297.109999999</v>
      </c>
      <c r="F116" s="19">
        <v>23938297.109999999</v>
      </c>
      <c r="G116" s="19">
        <f t="shared" si="3"/>
        <v>1021658.2199999988</v>
      </c>
    </row>
    <row r="117" spans="1:7" s="10" customFormat="1" ht="14.25" customHeight="1" x14ac:dyDescent="0.2">
      <c r="A117" s="18" t="s">
        <v>123</v>
      </c>
      <c r="B117" s="19">
        <v>0</v>
      </c>
      <c r="C117" s="19">
        <v>26122501.84</v>
      </c>
      <c r="D117" s="19">
        <f t="shared" si="2"/>
        <v>26122501.84</v>
      </c>
      <c r="E117" s="19">
        <v>25286361.670000002</v>
      </c>
      <c r="F117" s="19">
        <v>25157731.59</v>
      </c>
      <c r="G117" s="19">
        <f t="shared" si="3"/>
        <v>836140.16999999806</v>
      </c>
    </row>
    <row r="118" spans="1:7" s="10" customFormat="1" ht="14.25" customHeight="1" x14ac:dyDescent="0.2">
      <c r="A118" s="18" t="s">
        <v>124</v>
      </c>
      <c r="B118" s="19">
        <v>0</v>
      </c>
      <c r="C118" s="19">
        <v>31109569.57</v>
      </c>
      <c r="D118" s="19">
        <f t="shared" si="2"/>
        <v>31109569.57</v>
      </c>
      <c r="E118" s="19">
        <v>29715413.02</v>
      </c>
      <c r="F118" s="19">
        <v>27599075.75</v>
      </c>
      <c r="G118" s="19">
        <f t="shared" si="3"/>
        <v>1394156.5500000007</v>
      </c>
    </row>
    <row r="119" spans="1:7" s="10" customFormat="1" ht="14.25" customHeight="1" x14ac:dyDescent="0.2">
      <c r="A119" s="18" t="s">
        <v>125</v>
      </c>
      <c r="B119" s="19">
        <v>0</v>
      </c>
      <c r="C119" s="19">
        <v>19283901.550000001</v>
      </c>
      <c r="D119" s="19">
        <f t="shared" si="2"/>
        <v>19283901.550000001</v>
      </c>
      <c r="E119" s="19">
        <v>18484990.449999999</v>
      </c>
      <c r="F119" s="19">
        <v>16914761.050000001</v>
      </c>
      <c r="G119" s="19">
        <f t="shared" si="3"/>
        <v>798911.10000000149</v>
      </c>
    </row>
    <row r="120" spans="1:7" s="10" customFormat="1" ht="14.25" customHeight="1" x14ac:dyDescent="0.2">
      <c r="A120" s="18" t="s">
        <v>126</v>
      </c>
      <c r="B120" s="19">
        <v>0</v>
      </c>
      <c r="C120" s="19">
        <v>24539287.52</v>
      </c>
      <c r="D120" s="19">
        <f t="shared" si="2"/>
        <v>24539287.52</v>
      </c>
      <c r="E120" s="19">
        <v>23390635.239999998</v>
      </c>
      <c r="F120" s="19">
        <v>22183128.469999999</v>
      </c>
      <c r="G120" s="19">
        <f t="shared" si="3"/>
        <v>1148652.2800000012</v>
      </c>
    </row>
    <row r="121" spans="1:7" s="10" customFormat="1" ht="14.25" customHeight="1" x14ac:dyDescent="0.2">
      <c r="A121" s="18" t="s">
        <v>127</v>
      </c>
      <c r="B121" s="19">
        <v>0</v>
      </c>
      <c r="C121" s="19">
        <v>21933525.989999998</v>
      </c>
      <c r="D121" s="19">
        <f t="shared" si="2"/>
        <v>21933525.989999998</v>
      </c>
      <c r="E121" s="19">
        <v>20903009.530000001</v>
      </c>
      <c r="F121" s="19">
        <v>20200095.690000001</v>
      </c>
      <c r="G121" s="19">
        <f t="shared" si="3"/>
        <v>1030516.4599999972</v>
      </c>
    </row>
    <row r="122" spans="1:7" s="10" customFormat="1" ht="14.25" customHeight="1" thickBot="1" x14ac:dyDescent="0.25">
      <c r="A122" s="20"/>
      <c r="B122" s="21"/>
      <c r="C122" s="21"/>
      <c r="D122" s="21"/>
      <c r="E122" s="21"/>
      <c r="F122" s="21"/>
      <c r="G122" s="22"/>
    </row>
    <row r="123" spans="1:7" s="10" customFormat="1" ht="14.25" customHeight="1" thickBot="1" x14ac:dyDescent="0.25">
      <c r="A123" s="23" t="s">
        <v>128</v>
      </c>
      <c r="B123" s="24">
        <f t="shared" ref="B123:G123" si="4">SUM(B5:B122)</f>
        <v>17465536211.609997</v>
      </c>
      <c r="C123" s="25">
        <f t="shared" si="4"/>
        <v>2137864561.0199986</v>
      </c>
      <c r="D123" s="24">
        <f t="shared" si="4"/>
        <v>19603400772.630001</v>
      </c>
      <c r="E123" s="25">
        <f t="shared" si="4"/>
        <v>19080774067.470001</v>
      </c>
      <c r="F123" s="24">
        <f t="shared" si="4"/>
        <v>18770315977.150002</v>
      </c>
      <c r="G123" s="26">
        <f t="shared" si="4"/>
        <v>522626705.15999967</v>
      </c>
    </row>
    <row r="124" spans="1:7" s="10" customFormat="1" ht="14.25" customHeight="1" x14ac:dyDescent="0.2">
      <c r="A124" s="27" t="s">
        <v>129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69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D3C3-8D36-4C82-85E7-179E8D307FA8}">
  <sheetPr>
    <tabColor theme="4" tint="-0.249977111117893"/>
    <pageSetUpPr fitToPage="1"/>
  </sheetPr>
  <dimension ref="A1:G15"/>
  <sheetViews>
    <sheetView showGridLines="0" workbookViewId="0">
      <selection activeCell="H1" sqref="H1"/>
    </sheetView>
  </sheetViews>
  <sheetFormatPr baseColWidth="10" defaultColWidth="13.28515625" defaultRowHeight="11.4" x14ac:dyDescent="0.2"/>
  <cols>
    <col min="1" max="1" width="40.140625" style="31" customWidth="1"/>
    <col min="2" max="7" width="17.42578125" style="31" customWidth="1"/>
    <col min="8" max="8" width="2.7109375" style="31" customWidth="1"/>
    <col min="9" max="16384" width="13.28515625" style="31"/>
  </cols>
  <sheetData>
    <row r="1" spans="1:7" ht="48" customHeight="1" x14ac:dyDescent="0.2">
      <c r="A1" s="28" t="s">
        <v>130</v>
      </c>
      <c r="B1" s="29"/>
      <c r="C1" s="29"/>
      <c r="D1" s="29"/>
      <c r="E1" s="29"/>
      <c r="F1" s="29"/>
      <c r="G1" s="30"/>
    </row>
    <row r="2" spans="1:7" x14ac:dyDescent="0.2">
      <c r="A2" s="32" t="s">
        <v>1</v>
      </c>
      <c r="B2" s="33" t="s">
        <v>131</v>
      </c>
      <c r="C2" s="33"/>
      <c r="D2" s="33"/>
      <c r="E2" s="33"/>
      <c r="F2" s="33"/>
      <c r="G2" s="33" t="s">
        <v>3</v>
      </c>
    </row>
    <row r="3" spans="1:7" ht="20.399999999999999" x14ac:dyDescent="0.2">
      <c r="A3" s="32"/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3"/>
    </row>
    <row r="4" spans="1:7" x14ac:dyDescent="0.2">
      <c r="A4" s="32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10</v>
      </c>
    </row>
    <row r="5" spans="1:7" x14ac:dyDescent="0.2">
      <c r="A5" s="35" t="s">
        <v>132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</row>
    <row r="6" spans="1:7" x14ac:dyDescent="0.2">
      <c r="A6" s="36" t="s">
        <v>133</v>
      </c>
      <c r="B6" s="21">
        <v>0</v>
      </c>
      <c r="C6" s="21">
        <v>0</v>
      </c>
      <c r="D6" s="21">
        <f>B6+C6</f>
        <v>0</v>
      </c>
      <c r="E6" s="21">
        <v>0</v>
      </c>
      <c r="F6" s="21">
        <v>0</v>
      </c>
      <c r="G6" s="21">
        <f>D6-E6</f>
        <v>0</v>
      </c>
    </row>
    <row r="7" spans="1:7" x14ac:dyDescent="0.2">
      <c r="A7" s="36" t="s">
        <v>134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36" t="s">
        <v>135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37" t="s">
        <v>128</v>
      </c>
      <c r="B9" s="38">
        <f>+B5+B6+B7+B8</f>
        <v>0</v>
      </c>
      <c r="C9" s="38">
        <f>+C5+C6+C7+C8</f>
        <v>0</v>
      </c>
      <c r="D9" s="38">
        <f>SUM(D5:D8)</f>
        <v>0</v>
      </c>
      <c r="E9" s="38">
        <f>+E5+E6+E7+E8</f>
        <v>0</v>
      </c>
      <c r="F9" s="38">
        <f>+F5+F6+F7+F8</f>
        <v>0</v>
      </c>
      <c r="G9" s="38">
        <f>SUM(G5:G8)</f>
        <v>0</v>
      </c>
    </row>
    <row r="10" spans="1:7" ht="15.75" customHeight="1" x14ac:dyDescent="0.2">
      <c r="A10" s="39" t="s">
        <v>129</v>
      </c>
      <c r="B10" s="39"/>
      <c r="C10" s="39"/>
      <c r="D10" s="39"/>
      <c r="E10" s="39"/>
      <c r="F10" s="39"/>
      <c r="G10" s="39"/>
    </row>
    <row r="11" spans="1:7" x14ac:dyDescent="0.2">
      <c r="B11" s="40"/>
      <c r="C11" s="40"/>
      <c r="D11" s="40"/>
      <c r="E11" s="40"/>
      <c r="F11" s="40"/>
      <c r="G11" s="40"/>
    </row>
    <row r="12" spans="1:7" x14ac:dyDescent="0.2">
      <c r="B12" s="41"/>
      <c r="C12" s="41"/>
      <c r="D12" s="41"/>
      <c r="E12" s="41"/>
      <c r="F12" s="41"/>
      <c r="G12" s="41"/>
    </row>
    <row r="13" spans="1:7" x14ac:dyDescent="0.2">
      <c r="D13" s="42"/>
      <c r="E13" s="42"/>
      <c r="F13" s="42"/>
    </row>
    <row r="14" spans="1:7" x14ac:dyDescent="0.2">
      <c r="A14" s="43"/>
      <c r="B14" s="44"/>
      <c r="C14" s="44"/>
      <c r="D14" s="45"/>
      <c r="E14" s="45"/>
      <c r="F14" s="45"/>
      <c r="G14" s="45"/>
    </row>
    <row r="15" spans="1:7" x14ac:dyDescent="0.2">
      <c r="A15" s="47"/>
      <c r="B15" s="47"/>
      <c r="C15" s="47"/>
      <c r="D15" s="46"/>
      <c r="E15" s="46"/>
      <c r="F15" s="46"/>
      <c r="G15" s="46"/>
    </row>
  </sheetData>
  <mergeCells count="6">
    <mergeCell ref="A15:C15"/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49D8-F0F5-4541-A1F1-8F53C2F9900F}">
  <sheetPr>
    <tabColor theme="4" tint="-0.249977111117893"/>
    <pageSetUpPr fitToPage="1"/>
  </sheetPr>
  <dimension ref="A1:G15"/>
  <sheetViews>
    <sheetView showGridLines="0" workbookViewId="0">
      <selection activeCell="H1" sqref="H1"/>
    </sheetView>
  </sheetViews>
  <sheetFormatPr baseColWidth="10" defaultColWidth="13.28515625" defaultRowHeight="13.2" x14ac:dyDescent="0.2"/>
  <cols>
    <col min="1" max="1" width="83.28515625" style="51" customWidth="1"/>
    <col min="2" max="7" width="16" style="51" customWidth="1"/>
    <col min="8" max="8" width="3.140625" style="51" customWidth="1"/>
    <col min="9" max="9" width="13.28515625" style="51"/>
    <col min="10" max="10" width="17.28515625" style="51" bestFit="1" customWidth="1"/>
    <col min="11" max="16384" width="13.28515625" style="51"/>
  </cols>
  <sheetData>
    <row r="1" spans="1:7" ht="57.75" customHeight="1" x14ac:dyDescent="0.2">
      <c r="A1" s="48" t="s">
        <v>136</v>
      </c>
      <c r="B1" s="49"/>
      <c r="C1" s="49"/>
      <c r="D1" s="49"/>
      <c r="E1" s="49"/>
      <c r="F1" s="49"/>
      <c r="G1" s="50"/>
    </row>
    <row r="2" spans="1:7" x14ac:dyDescent="0.2">
      <c r="A2" s="52" t="s">
        <v>1</v>
      </c>
      <c r="B2" s="53" t="s">
        <v>131</v>
      </c>
      <c r="C2" s="54"/>
      <c r="D2" s="54"/>
      <c r="E2" s="54"/>
      <c r="F2" s="55"/>
      <c r="G2" s="56" t="s">
        <v>3</v>
      </c>
    </row>
    <row r="3" spans="1:7" ht="20.399999999999999" x14ac:dyDescent="0.2">
      <c r="A3" s="57"/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58"/>
    </row>
    <row r="4" spans="1:7" x14ac:dyDescent="0.2">
      <c r="A4" s="59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60" t="s">
        <v>10</v>
      </c>
    </row>
    <row r="5" spans="1:7" ht="21" customHeight="1" x14ac:dyDescent="0.2">
      <c r="A5" s="61" t="s">
        <v>137</v>
      </c>
      <c r="B5" s="19">
        <v>17465536211.610001</v>
      </c>
      <c r="C5" s="19">
        <v>2137864561.02</v>
      </c>
      <c r="D5" s="62">
        <f t="shared" ref="D5:D11" si="0">B5+C5</f>
        <v>19603400772.630001</v>
      </c>
      <c r="E5" s="19">
        <v>19080774067.470001</v>
      </c>
      <c r="F5" s="19">
        <v>18770315977.150002</v>
      </c>
      <c r="G5" s="63">
        <f t="shared" ref="G5:G11" si="1">D5-E5</f>
        <v>522626705.15999985</v>
      </c>
    </row>
    <row r="6" spans="1:7" ht="21" customHeight="1" x14ac:dyDescent="0.2">
      <c r="A6" s="61" t="s">
        <v>138</v>
      </c>
      <c r="B6" s="21">
        <v>0</v>
      </c>
      <c r="C6" s="21">
        <v>0</v>
      </c>
      <c r="D6" s="21">
        <f t="shared" si="0"/>
        <v>0</v>
      </c>
      <c r="E6" s="21">
        <v>0</v>
      </c>
      <c r="F6" s="21">
        <v>0</v>
      </c>
      <c r="G6" s="22">
        <f t="shared" si="1"/>
        <v>0</v>
      </c>
    </row>
    <row r="7" spans="1:7" ht="21" customHeight="1" x14ac:dyDescent="0.2">
      <c r="A7" s="64" t="s">
        <v>139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2">
        <f t="shared" si="1"/>
        <v>0</v>
      </c>
    </row>
    <row r="8" spans="1:7" ht="21" customHeight="1" x14ac:dyDescent="0.2">
      <c r="A8" s="64" t="s">
        <v>140</v>
      </c>
      <c r="B8" s="21">
        <v>0</v>
      </c>
      <c r="C8" s="21">
        <v>0</v>
      </c>
      <c r="D8" s="21">
        <f t="shared" si="0"/>
        <v>0</v>
      </c>
      <c r="E8" s="21">
        <v>0</v>
      </c>
      <c r="F8" s="21">
        <v>0</v>
      </c>
      <c r="G8" s="22">
        <f t="shared" si="1"/>
        <v>0</v>
      </c>
    </row>
    <row r="9" spans="1:7" ht="21" customHeight="1" x14ac:dyDescent="0.2">
      <c r="A9" s="64" t="s">
        <v>141</v>
      </c>
      <c r="B9" s="21">
        <v>0</v>
      </c>
      <c r="C9" s="21">
        <v>0</v>
      </c>
      <c r="D9" s="21">
        <f t="shared" si="0"/>
        <v>0</v>
      </c>
      <c r="E9" s="21">
        <v>0</v>
      </c>
      <c r="F9" s="21">
        <v>0</v>
      </c>
      <c r="G9" s="22">
        <f t="shared" si="1"/>
        <v>0</v>
      </c>
    </row>
    <row r="10" spans="1:7" ht="21" customHeight="1" x14ac:dyDescent="0.2">
      <c r="A10" s="64" t="s">
        <v>142</v>
      </c>
      <c r="B10" s="21">
        <v>0</v>
      </c>
      <c r="C10" s="21">
        <v>0</v>
      </c>
      <c r="D10" s="21">
        <f t="shared" si="0"/>
        <v>0</v>
      </c>
      <c r="E10" s="21">
        <v>0</v>
      </c>
      <c r="F10" s="21">
        <v>0</v>
      </c>
      <c r="G10" s="22">
        <f t="shared" si="1"/>
        <v>0</v>
      </c>
    </row>
    <row r="11" spans="1:7" ht="21" customHeight="1" x14ac:dyDescent="0.2">
      <c r="A11" s="64" t="s">
        <v>143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2">
        <f t="shared" si="1"/>
        <v>0</v>
      </c>
    </row>
    <row r="12" spans="1:7" ht="13.8" thickBot="1" x14ac:dyDescent="0.25">
      <c r="A12" s="65" t="s">
        <v>128</v>
      </c>
      <c r="B12" s="66">
        <f t="shared" ref="B12:G12" si="2">SUM(B5:B11)</f>
        <v>17465536211.610001</v>
      </c>
      <c r="C12" s="66">
        <f t="shared" si="2"/>
        <v>2137864561.02</v>
      </c>
      <c r="D12" s="66">
        <f t="shared" si="2"/>
        <v>19603400772.630001</v>
      </c>
      <c r="E12" s="66">
        <f t="shared" si="2"/>
        <v>19080774067.470001</v>
      </c>
      <c r="F12" s="66">
        <f t="shared" si="2"/>
        <v>18770315977.150002</v>
      </c>
      <c r="G12" s="67">
        <f t="shared" si="2"/>
        <v>522626705.15999985</v>
      </c>
    </row>
    <row r="13" spans="1:7" ht="21" customHeight="1" x14ac:dyDescent="0.2">
      <c r="A13" s="68" t="s">
        <v>129</v>
      </c>
      <c r="B13" s="69"/>
      <c r="C13" s="69"/>
      <c r="D13" s="69"/>
      <c r="E13" s="69"/>
      <c r="F13" s="69"/>
      <c r="G13" s="69"/>
    </row>
    <row r="14" spans="1:7" x14ac:dyDescent="0.2">
      <c r="B14" s="70"/>
      <c r="C14" s="70"/>
      <c r="D14" s="70"/>
      <c r="E14" s="70"/>
      <c r="F14" s="70"/>
      <c r="G14" s="70"/>
    </row>
    <row r="15" spans="1:7" x14ac:dyDescent="0.2">
      <c r="B15" s="71"/>
      <c r="C15" s="71"/>
      <c r="D15" s="71"/>
      <c r="E15" s="71"/>
      <c r="F15" s="71"/>
      <c r="G15" s="7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EAE-CA 1</vt:lpstr>
      <vt:lpstr>EAE-CA 2</vt:lpstr>
      <vt:lpstr>EAE-CA 3</vt:lpstr>
      <vt:lpstr>'EAE-CA 1'!Área_de_impresión</vt:lpstr>
      <vt:lpstr>'EAE-CA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2025-01-30T17:57:34Z</cp:lastPrinted>
  <dcterms:created xsi:type="dcterms:W3CDTF">2025-01-30T17:55:16Z</dcterms:created>
  <dcterms:modified xsi:type="dcterms:W3CDTF">2025-01-30T17:57:49Z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