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cuments\Alfonso Mares\2022\CUENTA PÚBLICA\CUARTO TRIMESTRE\PLATAFORMA LGCG\"/>
    </mc:Choice>
  </mc:AlternateContent>
  <xr:revisionPtr revIDLastSave="0" documentId="13_ncr:1_{9CD10540-2A21-4C24-9CDA-C5FA7465A264}" xr6:coauthVersionLast="36" xr6:coauthVersionMax="36" xr10:uidLastSave="{00000000-0000-0000-0000-000000000000}"/>
  <bookViews>
    <workbookView xWindow="0" yWindow="0" windowWidth="28800" windowHeight="9705" xr2:uid="{F2FE851F-3499-48EC-9DE9-043ADF181D43}"/>
  </bookViews>
  <sheets>
    <sheet name="CtasAdmvas 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">[1]ECABR!#REF!</definedName>
    <definedName name="A_impresión_IM">[1]ECABR!#REF!</definedName>
    <definedName name="abc">[2]TOTAL!#REF!</definedName>
    <definedName name="ALFONSO">[1]ECABR!#REF!</definedName>
    <definedName name="_xlnm.Extract">[3]EGRESOS!#REF!</definedName>
    <definedName name="_xlnm.Print_Area" localSheetId="0">'CtasAdmvas 1'!$A$1:$G$178</definedName>
    <definedName name="B">[3]EGRESOS!#REF!</definedName>
    <definedName name="BASE" localSheetId="0">#REF!</definedName>
    <definedName name="BASE">#REF!</definedName>
    <definedName name="_xlnm.Database" localSheetId="0">[4]REPORTO!#REF!</definedName>
    <definedName name="_xlnm.Database">[4]REPORTO!#REF!</definedName>
    <definedName name="cba">[2]TOTAL!#REF!</definedName>
    <definedName name="cie">[1]ECABR!#REF!</definedName>
    <definedName name="ELOY" localSheetId="0">#REF!</definedName>
    <definedName name="ELOY">#REF!</definedName>
    <definedName name="Fecha" localSheetId="0">#REF!</definedName>
    <definedName name="Fecha">#REF!</definedName>
    <definedName name="HF">[5]T1705HF!$B$20:$B$20</definedName>
    <definedName name="ju">[4]REPORTO!#REF!</definedName>
    <definedName name="mao">[1]ECABR!#REF!</definedName>
    <definedName name="N" localSheetId="0">#REF!</definedName>
    <definedName name="N">#REF!</definedName>
    <definedName name="REPORTO" localSheetId="0">#REF!</definedName>
    <definedName name="REPORTO">#REF!</definedName>
    <definedName name="TCAIE">[6]CH1902!$B$20:$B$20</definedName>
    <definedName name="TCFEEIS" localSheetId="0">#REF!</definedName>
    <definedName name="TCFEEIS">#REF!</definedName>
    <definedName name="TRASP" localSheetId="0">#REF!</definedName>
    <definedName name="TRASP">#REF!</definedName>
    <definedName name="U" localSheetId="0">#REF!</definedName>
    <definedName name="U">#REF!</definedName>
    <definedName name="x" localSheetId="0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1" i="1" l="1"/>
  <c r="G81" i="1" s="1"/>
  <c r="D82" i="1"/>
  <c r="G82" i="1" s="1"/>
  <c r="D83" i="1"/>
  <c r="G83" i="1" s="1"/>
  <c r="D84" i="1"/>
  <c r="G84" i="1" s="1"/>
  <c r="D85" i="1"/>
  <c r="G85" i="1" s="1"/>
  <c r="D86" i="1"/>
  <c r="G86" i="1" s="1"/>
  <c r="D87" i="1"/>
  <c r="G87" i="1" s="1"/>
  <c r="D88" i="1"/>
  <c r="G88" i="1" s="1"/>
  <c r="D89" i="1"/>
  <c r="G89" i="1" s="1"/>
  <c r="F176" i="1"/>
  <c r="E176" i="1"/>
  <c r="C176" i="1"/>
  <c r="B176" i="1"/>
  <c r="D175" i="1"/>
  <c r="G175" i="1" s="1"/>
  <c r="D174" i="1"/>
  <c r="G174" i="1" s="1"/>
  <c r="D173" i="1"/>
  <c r="G173" i="1" s="1"/>
  <c r="D172" i="1"/>
  <c r="G172" i="1" s="1"/>
  <c r="D171" i="1"/>
  <c r="G171" i="1" s="1"/>
  <c r="D170" i="1"/>
  <c r="G170" i="1" s="1"/>
  <c r="D169" i="1"/>
  <c r="G169" i="1" s="1"/>
  <c r="F160" i="1"/>
  <c r="E160" i="1"/>
  <c r="C160" i="1"/>
  <c r="B160" i="1"/>
  <c r="D159" i="1"/>
  <c r="G159" i="1" s="1"/>
  <c r="D158" i="1"/>
  <c r="G158" i="1" s="1"/>
  <c r="D157" i="1"/>
  <c r="G157" i="1" s="1"/>
  <c r="F139" i="1"/>
  <c r="E139" i="1"/>
  <c r="C139" i="1"/>
  <c r="B139" i="1"/>
  <c r="D137" i="1"/>
  <c r="G137" i="1" s="1"/>
  <c r="D136" i="1"/>
  <c r="G136" i="1" s="1"/>
  <c r="D135" i="1"/>
  <c r="G135" i="1" s="1"/>
  <c r="D134" i="1"/>
  <c r="G134" i="1" s="1"/>
  <c r="D133" i="1"/>
  <c r="G133" i="1" s="1"/>
  <c r="D132" i="1"/>
  <c r="G132" i="1" s="1"/>
  <c r="D131" i="1"/>
  <c r="G131" i="1" s="1"/>
  <c r="D130" i="1"/>
  <c r="G130" i="1" s="1"/>
  <c r="D129" i="1"/>
  <c r="G129" i="1" s="1"/>
  <c r="D128" i="1"/>
  <c r="G128" i="1" s="1"/>
  <c r="D127" i="1"/>
  <c r="G127" i="1" s="1"/>
  <c r="D126" i="1"/>
  <c r="G126" i="1" s="1"/>
  <c r="D125" i="1"/>
  <c r="G125" i="1" s="1"/>
  <c r="D124" i="1"/>
  <c r="G124" i="1" s="1"/>
  <c r="D123" i="1"/>
  <c r="G123" i="1" s="1"/>
  <c r="D122" i="1"/>
  <c r="G122" i="1" s="1"/>
  <c r="D121" i="1"/>
  <c r="G121" i="1" s="1"/>
  <c r="D120" i="1"/>
  <c r="G120" i="1" s="1"/>
  <c r="D119" i="1"/>
  <c r="G119" i="1" s="1"/>
  <c r="D118" i="1"/>
  <c r="G118" i="1" s="1"/>
  <c r="D111" i="1"/>
  <c r="G111" i="1" s="1"/>
  <c r="D110" i="1"/>
  <c r="G110" i="1" s="1"/>
  <c r="D109" i="1"/>
  <c r="G109" i="1" s="1"/>
  <c r="D108" i="1"/>
  <c r="G108" i="1" s="1"/>
  <c r="D107" i="1"/>
  <c r="G107" i="1" s="1"/>
  <c r="D106" i="1"/>
  <c r="G106" i="1" s="1"/>
  <c r="D105" i="1"/>
  <c r="G105" i="1" s="1"/>
  <c r="D104" i="1"/>
  <c r="G104" i="1" s="1"/>
  <c r="D103" i="1"/>
  <c r="G103" i="1" s="1"/>
  <c r="D102" i="1"/>
  <c r="G102" i="1" s="1"/>
  <c r="D101" i="1"/>
  <c r="G101" i="1" s="1"/>
  <c r="D100" i="1"/>
  <c r="G100" i="1" s="1"/>
  <c r="D99" i="1"/>
  <c r="G99" i="1" s="1"/>
  <c r="D98" i="1"/>
  <c r="G98" i="1" s="1"/>
  <c r="D97" i="1"/>
  <c r="G97" i="1" s="1"/>
  <c r="D96" i="1"/>
  <c r="G96" i="1" s="1"/>
  <c r="D95" i="1"/>
  <c r="G95" i="1" s="1"/>
  <c r="D94" i="1"/>
  <c r="G94" i="1" s="1"/>
  <c r="D93" i="1"/>
  <c r="G93" i="1" s="1"/>
  <c r="D92" i="1"/>
  <c r="G92" i="1" s="1"/>
  <c r="D91" i="1"/>
  <c r="G91" i="1" s="1"/>
  <c r="D90" i="1"/>
  <c r="G90" i="1" s="1"/>
  <c r="D74" i="1"/>
  <c r="G74" i="1" s="1"/>
  <c r="D73" i="1"/>
  <c r="G73" i="1" s="1"/>
  <c r="D72" i="1"/>
  <c r="G72" i="1" s="1"/>
  <c r="D71" i="1"/>
  <c r="G71" i="1" s="1"/>
  <c r="D70" i="1"/>
  <c r="G70" i="1" s="1"/>
  <c r="D69" i="1"/>
  <c r="G69" i="1" s="1"/>
  <c r="D68" i="1"/>
  <c r="G68" i="1" s="1"/>
  <c r="D67" i="1"/>
  <c r="G67" i="1" s="1"/>
  <c r="D66" i="1"/>
  <c r="G66" i="1" s="1"/>
  <c r="D65" i="1"/>
  <c r="G65" i="1" s="1"/>
  <c r="D64" i="1"/>
  <c r="G64" i="1" s="1"/>
  <c r="D63" i="1"/>
  <c r="G63" i="1" s="1"/>
  <c r="D62" i="1"/>
  <c r="G62" i="1" s="1"/>
  <c r="D61" i="1"/>
  <c r="G61" i="1" s="1"/>
  <c r="D60" i="1"/>
  <c r="G60" i="1" s="1"/>
  <c r="D59" i="1"/>
  <c r="G59" i="1" s="1"/>
  <c r="D58" i="1"/>
  <c r="G58" i="1" s="1"/>
  <c r="D57" i="1"/>
  <c r="G57" i="1" s="1"/>
  <c r="D56" i="1"/>
  <c r="G56" i="1" s="1"/>
  <c r="D55" i="1"/>
  <c r="G55" i="1" s="1"/>
  <c r="D54" i="1"/>
  <c r="G54" i="1" s="1"/>
  <c r="D53" i="1"/>
  <c r="G53" i="1" s="1"/>
  <c r="D52" i="1"/>
  <c r="G52" i="1" s="1"/>
  <c r="D51" i="1"/>
  <c r="G51" i="1" s="1"/>
  <c r="D50" i="1"/>
  <c r="G50" i="1" s="1"/>
  <c r="D49" i="1"/>
  <c r="G49" i="1" s="1"/>
  <c r="D48" i="1"/>
  <c r="G48" i="1" s="1"/>
  <c r="D47" i="1"/>
  <c r="G47" i="1" s="1"/>
  <c r="D46" i="1"/>
  <c r="G46" i="1" s="1"/>
  <c r="D45" i="1"/>
  <c r="G45" i="1" s="1"/>
  <c r="D44" i="1"/>
  <c r="G44" i="1" s="1"/>
  <c r="D37" i="1"/>
  <c r="G37" i="1" s="1"/>
  <c r="D36" i="1"/>
  <c r="G36" i="1" s="1"/>
  <c r="D35" i="1"/>
  <c r="G35" i="1" s="1"/>
  <c r="D34" i="1"/>
  <c r="G34" i="1" s="1"/>
  <c r="D33" i="1"/>
  <c r="G33" i="1" s="1"/>
  <c r="D32" i="1"/>
  <c r="G32" i="1" s="1"/>
  <c r="D31" i="1"/>
  <c r="G31" i="1" s="1"/>
  <c r="D30" i="1"/>
  <c r="G30" i="1" s="1"/>
  <c r="D29" i="1"/>
  <c r="G29" i="1" s="1"/>
  <c r="D28" i="1"/>
  <c r="G28" i="1" s="1"/>
  <c r="D27" i="1"/>
  <c r="G27" i="1" s="1"/>
  <c r="D26" i="1"/>
  <c r="G26" i="1" s="1"/>
  <c r="D25" i="1"/>
  <c r="G25" i="1" s="1"/>
  <c r="D24" i="1"/>
  <c r="G24" i="1" s="1"/>
  <c r="D23" i="1"/>
  <c r="G23" i="1" s="1"/>
  <c r="D22" i="1"/>
  <c r="G22" i="1" s="1"/>
  <c r="D21" i="1"/>
  <c r="G21" i="1" s="1"/>
  <c r="D20" i="1"/>
  <c r="G20" i="1" s="1"/>
  <c r="D19" i="1"/>
  <c r="G19" i="1" s="1"/>
  <c r="D18" i="1"/>
  <c r="G18" i="1" s="1"/>
  <c r="D17" i="1"/>
  <c r="G17" i="1" s="1"/>
  <c r="D16" i="1"/>
  <c r="G16" i="1" s="1"/>
  <c r="D15" i="1"/>
  <c r="G15" i="1" s="1"/>
  <c r="D14" i="1"/>
  <c r="G14" i="1" s="1"/>
  <c r="D13" i="1"/>
  <c r="G13" i="1" s="1"/>
  <c r="D12" i="1"/>
  <c r="G12" i="1" s="1"/>
  <c r="D11" i="1"/>
  <c r="G11" i="1" s="1"/>
  <c r="D10" i="1"/>
  <c r="G10" i="1" s="1"/>
  <c r="D9" i="1"/>
  <c r="G9" i="1" s="1"/>
  <c r="D8" i="1"/>
  <c r="G8" i="1" s="1"/>
  <c r="D7" i="1"/>
  <c r="G7" i="1" s="1"/>
  <c r="D6" i="1"/>
  <c r="G6" i="1" s="1"/>
  <c r="D5" i="1"/>
  <c r="G5" i="1" s="1"/>
  <c r="G160" i="1" l="1"/>
  <c r="D160" i="1"/>
  <c r="G176" i="1"/>
  <c r="D176" i="1"/>
  <c r="G139" i="1"/>
  <c r="D139" i="1"/>
</calcChain>
</file>

<file path=xl/sharedStrings.xml><?xml version="1.0" encoding="utf-8"?>
<sst xmlns="http://schemas.openxmlformats.org/spreadsheetml/2006/main" count="198" uniqueCount="140">
  <si>
    <t>INSTITUTO DE SALUD PUBLICA DEL ESTADO DE GUANAJUATO
Estado Analítico del Ejercicio del Presupuesto de Egresos
Clasificación Administrativa  
Del 1 de Enero al 31 de Diciembre de 2022</t>
  </si>
  <si>
    <t>Concepto</t>
  </si>
  <si>
    <t xml:space="preserve">Egresos 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</si>
  <si>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</si>
  <si>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</si>
  <si>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</si>
  <si>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</si>
  <si>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</si>
  <si>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</si>
  <si>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</si>
  <si>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</si>
  <si>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0101 DESPACHO DEL DIRECTOR GENERAL DEL I</t>
  </si>
  <si>
    <t>0102 COORDINACION DE COMUNICACION SOCIAL</t>
  </si>
  <si>
    <t>0103 COORDINACION DE ASUNTOS JURIDICOS</t>
  </si>
  <si>
    <t>0104 ÓRGANO INTERNO DE CONTROL</t>
  </si>
  <si>
    <t>0106 COORDINACIÓN GENERAL DE SALUD PÚBLI</t>
  </si>
  <si>
    <t>0107 COORDINACIÓN GENERAL DE ADMINISTRAC</t>
  </si>
  <si>
    <t>0201 DES. DIR GRAL DE SERVICIOS DE SALUD</t>
  </si>
  <si>
    <t>0301 DES DIR GRAL DE PLANEACION Y DESARR</t>
  </si>
  <si>
    <t>0401 DIRECCIÓN GENERAL DE PROTECCIÓN CON</t>
  </si>
  <si>
    <t>0501 DES DIR GENERAL DE ADMINISTRACIÓN</t>
  </si>
  <si>
    <t>0502 DIRECCIÓN DE RECURSOS MATERIALES;</t>
  </si>
  <si>
    <t>0601 DIRECCIÓN GENERAL DE RECURSOS HUMAN</t>
  </si>
  <si>
    <t>0701 JUR SANIT NO. I CON SEDE EN GTO</t>
  </si>
  <si>
    <t>0702 JUR SANIT NO. II SEDE SAN MIGUEL DE</t>
  </si>
  <si>
    <t>0703 JUR SANIT NO. III SEDE CELAYA</t>
  </si>
  <si>
    <t>0704 JUR SANIT NO. IV SEDE ACAMBARO</t>
  </si>
  <si>
    <t>0705 JUR SANIT NO. V SEDE SALAMANCA</t>
  </si>
  <si>
    <t>0706 JUR SANIT NO. VI SEDE IRAPUATO</t>
  </si>
  <si>
    <t>0707 JUR SANIT NO. VII SEDE LEON</t>
  </si>
  <si>
    <t>0708 JUR SANIT NO. VIII SED SAN FCO DEL</t>
  </si>
  <si>
    <t>0709 UNIDAD MÉDICA MUNICIPIO GUANAJUATO</t>
  </si>
  <si>
    <t>0710 UNIDAD MÉDICA MUNICIPIO DOLORES HID</t>
  </si>
  <si>
    <t>0711 UNIDAD MÉDICA MUNICIPIO SAN DIEGO D</t>
  </si>
  <si>
    <t>0712 UNIDAD MÉDICA MUNICIPIO SAN FÉLIPE</t>
  </si>
  <si>
    <t>0713 UNIDAD MÉDICA MUNICIPIO OCAMPO</t>
  </si>
  <si>
    <t>0714 UNIDAD MÉDICA MUNICIPIO SAN MIGUEL</t>
  </si>
  <si>
    <t>0715 UNIDAD MÉDICA MUNICIPIO DR  MORA</t>
  </si>
  <si>
    <t>0716 UNIDAD MÉDICA MUNICIPIO SAN JOSE IT</t>
  </si>
  <si>
    <t>0717 UNIDAD MÉDICA MUNICIPIO SAN LUIS DE</t>
  </si>
  <si>
    <t>0718 UNIDAD MÉDICA MUNICIPIO VICTORIA</t>
  </si>
  <si>
    <t>0719 UNIDAD MÉDICA MUNICIPIO SANTA CATAR</t>
  </si>
  <si>
    <t>0720 UNIDAD MÉDICA MUNICIPIO TIERRA BLAN</t>
  </si>
  <si>
    <t>0721 UNIDAD MÉDICA MUNICIPIO ATARJEA</t>
  </si>
  <si>
    <t>0722 UNIDAD MÉDICA MUNICIPIO XICHU</t>
  </si>
  <si>
    <t>0723 UNIDAD MÉDICA MUNICIPIO CELAYA</t>
  </si>
  <si>
    <t>0724 UNIDAD MÉDICA MUNICIPIO SANTA CRUZ</t>
  </si>
  <si>
    <t>0725 UNIDAD MÉDICA MUNICIPIO CORTAZAR</t>
  </si>
  <si>
    <t>0726 UNIDAD MÉDICA MUNICIPIO TARIMORO</t>
  </si>
  <si>
    <t>0727 UNIDAD MÉDICA MUNICIPIO COMONFORT</t>
  </si>
  <si>
    <t>0728 UNIDAD MÉDICA MUNICIPIO VILLAGRAN</t>
  </si>
  <si>
    <t>0729 UNIDAD MÉDICA MUNICIPIO APASEO EL A</t>
  </si>
  <si>
    <t>0730 UNIDAD MÉDICA MUNICIPIO APASEO EL G</t>
  </si>
  <si>
    <t>0731 UNIDAD MÉDICA MUNICIPIO ACAMBARO</t>
  </si>
  <si>
    <t>0732 UNIDAD MÉDICA MUNICIPIO SALVATIERRA</t>
  </si>
  <si>
    <t>0733 UNIDAD MÉDICA MUNICIPIO CORONEO</t>
  </si>
  <si>
    <t>0734 UNIDAD MÉDICA MUNICIPIO SANTIAGO MA</t>
  </si>
  <si>
    <t>0735 UNIDAD MÉDICA MUNICIPIO TARANDACUAO</t>
  </si>
  <si>
    <t>0736 UNIDAD MÉDICA MUNICIPIO JERÉCUARO</t>
  </si>
  <si>
    <t>0737 UNIDAD MÉDICA MUNICIPIO SALAMANCA</t>
  </si>
  <si>
    <t>0738 UNIDAD MÉDICA MUNICIPIO VALLE DE SA</t>
  </si>
  <si>
    <t>0739 UNIDAD MÉDICA MUNICIPIO JARAL DEL P</t>
  </si>
  <si>
    <t>0740 UNIDAD MÉDICA MUNICIPIO YURIRIA</t>
  </si>
  <si>
    <t>0741 UNIDAD MÉDICA MUNICIPIO URIANGATO</t>
  </si>
  <si>
    <t>0742 UNIDAD MÉDICA MUNICIPIO MOROLEON</t>
  </si>
  <si>
    <t>0743 UNIDAD MÉDICA MUNICIPIO IRAPUATO</t>
  </si>
  <si>
    <t>0744 UNIDAD MÉDICA MUNICIPIO ABASOLO</t>
  </si>
  <si>
    <t>0745 UNIDAD MÉDICA MUNICIPIO CUERAMARO</t>
  </si>
  <si>
    <t>0746 UNIDAD MÉDICA MUNICIPIO HUANIMARO</t>
  </si>
  <si>
    <t>0747 UNIDAD MÉDICA MUNICIPIO PUEBLO NUEV</t>
  </si>
  <si>
    <t>0748 UNIDAD MÉDICA MUNICIPIO PENJAMO</t>
  </si>
  <si>
    <t>0749 UNIDAD MÉDICA MUNICIPIO LEÓN</t>
  </si>
  <si>
    <t>0750 UNIDAD MÉDICA MUNICIPIO SILAO</t>
  </si>
  <si>
    <t>0751 UNIDAD MÉDICA MUNICIPIO ROMITA</t>
  </si>
  <si>
    <t>0752 UNIDAD MÉDICA MUNICIPIO SAN FRANCIS</t>
  </si>
  <si>
    <t>0753 UNIDAD MÉDICA MUNICIPIO PURÍSIMA DE</t>
  </si>
  <si>
    <t>0754 UNIDAD MÉDICA MUNICIPIO CD  MANUEL</t>
  </si>
  <si>
    <t>0801 HOSPITAL GENERAL ACAMBARO</t>
  </si>
  <si>
    <t>0802 HOSPITAL GENERAL ALLENDE</t>
  </si>
  <si>
    <t>0803 HOSPITAL GENERAL CELAYA</t>
  </si>
  <si>
    <t>0804 HOSPITAL GENERAL DOLORES HIDALGO</t>
  </si>
  <si>
    <t>0805 HOSPITAL GENERAL GUANAJUATO</t>
  </si>
  <si>
    <t>0806 HOSPITAL GENERAL IRAPUATO</t>
  </si>
  <si>
    <t>0807 HOSPITAL GENERAL LEÓN</t>
  </si>
  <si>
    <t>0808 HOSPITAL GENERAL SALAMANCA</t>
  </si>
  <si>
    <t>0809 HOSPITAL GENERAL SALVATIERRA</t>
  </si>
  <si>
    <t>0810 HOSPITAL GENERAL URIANGATO</t>
  </si>
  <si>
    <t>0811 HOSPITAL MATERNO INFANTIL</t>
  </si>
  <si>
    <t>0812 CAIS MENTAL DE LEÓN</t>
  </si>
  <si>
    <t>0813 HOSPITAL GENERAL PÉNJAMO</t>
  </si>
  <si>
    <t>0814 HOSPITAL GENERAL SAN LUIS DE LA PAZ</t>
  </si>
  <si>
    <t>0815 COORDINACION INTERSECTORIAL</t>
  </si>
  <si>
    <t>0816 HOSDPITAL COMUNITARIO SAN FELIPE</t>
  </si>
  <si>
    <t>0817 HOSDPITAL COMUNITARIO SAN FCO. RINC</t>
  </si>
  <si>
    <t>0819 HOSDPITAL COMUNITARIO ROMITA</t>
  </si>
  <si>
    <t>0823 HOSDPITAL COMUNITARIO COMONFORT</t>
  </si>
  <si>
    <t>0824 HOSDPITAL COMUNITARIO APASEO EL GDE</t>
  </si>
  <si>
    <t>0825 HOSDPITAL COMUNITARIO JERECUARO</t>
  </si>
  <si>
    <t>0826 HOSPITAL GENERAL DE SAN JOSE ITURBI</t>
  </si>
  <si>
    <t>0827 HOSPITAL GENERAL DE SILAO</t>
  </si>
  <si>
    <t>0828 HOSPITAL GENERAL VALLE DE SANTIAGO</t>
  </si>
  <si>
    <t>0829 HOSPITAL COMUNITARIO ABASOLO</t>
  </si>
  <si>
    <t>0830 HOSPITAL COMUNITARIO APASEO EL ALTO</t>
  </si>
  <si>
    <t>0831 HOSPITAL COMUNITARIO MANUEL DOBLADO</t>
  </si>
  <si>
    <t>0832 HOSPITAL COMUNITARIO JUVENTINO ROSA</t>
  </si>
  <si>
    <t>0833 HOSPITAL COMUNITARIO CORTAZAR</t>
  </si>
  <si>
    <t>0834 HOSPITAL COMUNITARIO TARIMORO</t>
  </si>
  <si>
    <t>0835 HOSPITAL COMUNITARIO VILLAGRAN</t>
  </si>
  <si>
    <t>0837 HOSPITAL COMUNITARIO HUANIMARO</t>
  </si>
  <si>
    <t>0838 HOSPITALA COMUNITARIO JARAL DEL PRO</t>
  </si>
  <si>
    <t>0839 HOSPITAL COMUNITARIO MOROLEÓN</t>
  </si>
  <si>
    <t>0840 HOSPITAL COMUNITARIO YURIRIA</t>
  </si>
  <si>
    <t>0841 HOSPITAL COMUNITARIO SAN DIEGO DE L</t>
  </si>
  <si>
    <t>0842 HOSPITAL MATERNO SAN LUIS DE LA PAZ</t>
  </si>
  <si>
    <t>0843 HOSPITAL MATERNO CELAYA</t>
  </si>
  <si>
    <t>0844 HOSP.D ESPECIALIDADES PEDIÁTRICO DE</t>
  </si>
  <si>
    <t>0845 HOSPITAL MATERNO INFANTIL DE IRAPUA</t>
  </si>
  <si>
    <t>0846 HOSPITAL DE LOS PUEBLOS DEL RINCÓN</t>
  </si>
  <si>
    <t>0847 HOSPITAL COMUNITARIO LAS JOYAS</t>
  </si>
  <si>
    <t>0848 HOSPITAL ESTATAL DE ATENCIÓN AL COV</t>
  </si>
  <si>
    <t>0901 LABORATORIO ESTATAL DE SALUD PUBLIC</t>
  </si>
  <si>
    <t>0902 CENTRO ESTATAL DE TRANFUSION SANGUI</t>
  </si>
  <si>
    <t>0903 SISTEMA DE URGENCIAS DEL ESTADO DE</t>
  </si>
  <si>
    <t>0905 CONSEJO ESTATAL DE TRANSPLANTES (CO</t>
  </si>
  <si>
    <t>0907 CENTRO ESTATAL DE CUIDADOS CRÍTICOS</t>
  </si>
  <si>
    <t>0908 CLÍNICA DE DESINTOXICACIÓN DE LEÓN</t>
  </si>
  <si>
    <t>Total del Gasto</t>
  </si>
  <si>
    <t>“Bajo protesta de decir verdad declaramos que los Estados Financieros y sus notas, son razonablemente correctos y son responsabilidad del emisor”.</t>
  </si>
  <si>
    <t>Egresos</t>
  </si>
  <si>
    <t xml:space="preserve">    Poder Ejecutivo </t>
  </si>
  <si>
    <t xml:space="preserve">    Poder Legislativo</t>
  </si>
  <si>
    <t xml:space="preserve">    Poder Judicial</t>
  </si>
  <si>
    <t xml:space="preserve">    Organismos Autónomos</t>
  </si>
  <si>
    <t>Entidades Paraestatales y Fideicomisos No Empresariales y No Financieros</t>
  </si>
  <si>
    <t>Instituciones Públicas de la Seguridad Social</t>
  </si>
  <si>
    <t>Entidades Paraestatales Empresariales No Financieras con Participación Estatal Mayoritaria</t>
  </si>
  <si>
    <t>Fideicomisos Empresariales No Financieros con Participación Estatal Mayoritaria</t>
  </si>
  <si>
    <t>Entidades Paraestatales Empresariales Financieras Monetarias con Participación Estatal Mayoritaria</t>
  </si>
  <si>
    <t>Entidades Paraestatales Financieras No Monetarias con Participación Estatal Mayoritaria</t>
  </si>
  <si>
    <t>Fideicomisos Financieros Públicos con Participación Estatal Mayoritaria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</si>
</sst>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&quot;$&quot;* #,##0_-;\-&quot;$&quot;* #,##0_-;_-&quot;$&quot;* &quot;-&quot;??_-;_-@_-"/>
  </numFmts>
  <fonts count="11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0"/>
      </patternFill>
    </fill>
    <fill>
      <patternFill patternType="solid">
        <fgColor theme="0"/>
        <bgColor indexed="13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3" fillId="0" borderId="0"/>
    <xf numFmtId="0" fontId="2" fillId="0" borderId="0"/>
    <xf numFmtId="43" fontId="1" fillId="0" borderId="0" applyFont="0" applyFill="0" applyBorder="0" applyAlignment="0" applyProtection="0"/>
    <xf numFmtId="4" fontId="9" fillId="4" borderId="17" applyNumberFormat="0" applyProtection="0">
      <alignment horizontal="left" vertical="center" indent="1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</cellStyleXfs>
  <cellXfs count="62">
    <xf numFmtId="0" fontId="0" fillId="0" borderId="0" xfId="0"/>
    <xf numFmtId="0" fontId="5" fillId="0" borderId="0" xfId="2" applyFont="1"/>
    <xf numFmtId="0" fontId="5" fillId="3" borderId="0" xfId="2" applyFont="1" applyFill="1"/>
    <xf numFmtId="0" fontId="4" fillId="2" borderId="8" xfId="2" applyFont="1" applyFill="1" applyBorder="1" applyAlignment="1">
      <alignment horizontal="center" vertical="center" wrapText="1"/>
    </xf>
    <xf numFmtId="0" fontId="4" fillId="2" borderId="11" xfId="2" applyFont="1" applyFill="1" applyBorder="1" applyAlignment="1">
      <alignment horizontal="center" vertical="center" wrapText="1"/>
    </xf>
    <xf numFmtId="0" fontId="4" fillId="2" borderId="12" xfId="2" applyFont="1" applyFill="1" applyBorder="1" applyAlignment="1">
      <alignment horizontal="center" vertical="center" wrapText="1"/>
    </xf>
    <xf numFmtId="0" fontId="7" fillId="0" borderId="7" xfId="0" applyFont="1" applyFill="1" applyBorder="1" applyProtection="1">
      <protection locked="0"/>
    </xf>
    <xf numFmtId="3" fontId="7" fillId="0" borderId="13" xfId="0" applyNumberFormat="1" applyFont="1" applyFill="1" applyBorder="1" applyProtection="1">
      <protection locked="0"/>
    </xf>
    <xf numFmtId="3" fontId="7" fillId="0" borderId="14" xfId="0" applyNumberFormat="1" applyFont="1" applyFill="1" applyBorder="1" applyProtection="1">
      <protection locked="0"/>
    </xf>
    <xf numFmtId="43" fontId="7" fillId="0" borderId="7" xfId="0" applyNumberFormat="1" applyFont="1" applyFill="1" applyBorder="1" applyProtection="1">
      <protection locked="0"/>
    </xf>
    <xf numFmtId="0" fontId="8" fillId="3" borderId="15" xfId="1" applyFont="1" applyFill="1" applyBorder="1" applyAlignment="1">
      <alignment horizontal="justify" vertical="center" wrapText="1"/>
    </xf>
    <xf numFmtId="3" fontId="8" fillId="3" borderId="11" xfId="3" applyNumberFormat="1" applyFont="1" applyFill="1" applyBorder="1" applyAlignment="1">
      <alignment horizontal="right" vertical="center" wrapText="1"/>
    </xf>
    <xf numFmtId="3" fontId="8" fillId="3" borderId="12" xfId="3" applyNumberFormat="1" applyFont="1" applyFill="1" applyBorder="1" applyAlignment="1">
      <alignment horizontal="right" vertical="center" wrapText="1"/>
    </xf>
    <xf numFmtId="0" fontId="6" fillId="3" borderId="0" xfId="2" applyFont="1" applyFill="1"/>
    <xf numFmtId="0" fontId="4" fillId="2" borderId="8" xfId="1" applyFont="1" applyFill="1" applyBorder="1" applyAlignment="1">
      <alignment horizontal="center" vertical="center" wrapText="1"/>
    </xf>
    <xf numFmtId="0" fontId="7" fillId="5" borderId="13" xfId="4" applyNumberFormat="1" applyFont="1" applyFill="1" applyBorder="1" applyAlignment="1" applyProtection="1">
      <alignment horizontal="left" vertical="center" wrapText="1"/>
      <protection locked="0"/>
    </xf>
    <xf numFmtId="0" fontId="4" fillId="5" borderId="8" xfId="4" applyNumberFormat="1" applyFont="1" applyFill="1" applyBorder="1" applyAlignment="1" applyProtection="1">
      <alignment horizontal="center" vertical="center" wrapText="1"/>
      <protection locked="0"/>
    </xf>
    <xf numFmtId="3" fontId="4" fillId="0" borderId="8" xfId="5" applyNumberFormat="1" applyFont="1" applyBorder="1" applyAlignment="1">
      <alignment vertical="center"/>
    </xf>
    <xf numFmtId="0" fontId="10" fillId="0" borderId="0" xfId="1" applyFont="1" applyAlignment="1">
      <alignment vertical="center"/>
    </xf>
    <xf numFmtId="3" fontId="5" fillId="0" borderId="0" xfId="1" applyNumberFormat="1" applyFont="1"/>
    <xf numFmtId="0" fontId="7" fillId="0" borderId="13" xfId="1" applyFont="1" applyFill="1" applyBorder="1" applyAlignment="1" applyProtection="1">
      <alignment vertical="center"/>
    </xf>
    <xf numFmtId="0" fontId="7" fillId="0" borderId="13" xfId="1" applyFont="1" applyFill="1" applyBorder="1" applyAlignment="1" applyProtection="1">
      <alignment vertical="center" wrapText="1"/>
    </xf>
    <xf numFmtId="0" fontId="8" fillId="0" borderId="8" xfId="1" applyFont="1" applyFill="1" applyBorder="1" applyAlignment="1" applyProtection="1">
      <alignment horizontal="center" vertical="center"/>
    </xf>
    <xf numFmtId="3" fontId="8" fillId="0" borderId="8" xfId="1" applyNumberFormat="1" applyFont="1" applyBorder="1" applyAlignment="1" applyProtection="1">
      <alignment horizontal="right" vertical="center"/>
      <protection locked="0"/>
    </xf>
    <xf numFmtId="0" fontId="7" fillId="0" borderId="0" xfId="1" applyFont="1" applyAlignment="1">
      <alignment vertical="center"/>
    </xf>
    <xf numFmtId="164" fontId="7" fillId="0" borderId="0" xfId="1" applyNumberFormat="1" applyFont="1" applyAlignment="1">
      <alignment vertical="center"/>
    </xf>
    <xf numFmtId="0" fontId="3" fillId="0" borderId="0" xfId="1" applyFont="1" applyAlignment="1">
      <alignment vertical="center"/>
    </xf>
    <xf numFmtId="4" fontId="4" fillId="0" borderId="0" xfId="1" applyNumberFormat="1" applyFont="1" applyFill="1" applyBorder="1" applyAlignment="1" applyProtection="1">
      <alignment vertical="center"/>
      <protection locked="0"/>
    </xf>
    <xf numFmtId="4" fontId="3" fillId="0" borderId="0" xfId="1" applyNumberFormat="1" applyFont="1" applyAlignment="1">
      <alignment vertical="center"/>
    </xf>
    <xf numFmtId="0" fontId="5" fillId="3" borderId="0" xfId="2" applyFont="1" applyFill="1" applyBorder="1"/>
    <xf numFmtId="0" fontId="7" fillId="0" borderId="0" xfId="0" applyFont="1" applyFill="1" applyBorder="1" applyProtection="1">
      <protection locked="0"/>
    </xf>
    <xf numFmtId="3" fontId="7" fillId="0" borderId="0" xfId="0" applyNumberFormat="1" applyFont="1" applyFill="1" applyBorder="1" applyProtection="1">
      <protection locked="0"/>
    </xf>
    <xf numFmtId="0" fontId="7" fillId="0" borderId="4" xfId="0" applyFont="1" applyFill="1" applyBorder="1" applyProtection="1">
      <protection locked="0"/>
    </xf>
    <xf numFmtId="3" fontId="7" fillId="0" borderId="24" xfId="0" applyNumberFormat="1" applyFont="1" applyFill="1" applyBorder="1" applyProtection="1">
      <protection locked="0"/>
    </xf>
    <xf numFmtId="3" fontId="7" fillId="0" borderId="25" xfId="0" applyNumberFormat="1" applyFont="1" applyFill="1" applyBorder="1" applyProtection="1">
      <protection locked="0"/>
    </xf>
    <xf numFmtId="0" fontId="7" fillId="0" borderId="10" xfId="0" applyFont="1" applyFill="1" applyBorder="1" applyProtection="1">
      <protection locked="0"/>
    </xf>
    <xf numFmtId="3" fontId="7" fillId="0" borderId="26" xfId="0" applyNumberFormat="1" applyFont="1" applyFill="1" applyBorder="1" applyProtection="1">
      <protection locked="0"/>
    </xf>
    <xf numFmtId="3" fontId="7" fillId="0" borderId="27" xfId="0" applyNumberFormat="1" applyFont="1" applyFill="1" applyBorder="1" applyProtection="1">
      <protection locked="0"/>
    </xf>
    <xf numFmtId="0" fontId="4" fillId="2" borderId="11" xfId="1" applyFont="1" applyFill="1" applyBorder="1" applyAlignment="1">
      <alignment horizontal="center" vertical="center" wrapText="1"/>
    </xf>
    <xf numFmtId="0" fontId="4" fillId="2" borderId="12" xfId="1" applyFont="1" applyFill="1" applyBorder="1" applyAlignment="1">
      <alignment horizontal="center" vertical="center" wrapText="1"/>
    </xf>
    <xf numFmtId="0" fontId="4" fillId="2" borderId="21" xfId="1" applyFont="1" applyFill="1" applyBorder="1" applyAlignment="1">
      <alignment horizontal="center" vertical="center" wrapText="1"/>
    </xf>
    <xf numFmtId="0" fontId="4" fillId="2" borderId="22" xfId="1" applyFont="1" applyFill="1" applyBorder="1" applyAlignment="1">
      <alignment horizontal="center" vertical="center"/>
    </xf>
    <xf numFmtId="0" fontId="4" fillId="2" borderId="23" xfId="1" applyFont="1" applyFill="1" applyBorder="1" applyAlignment="1">
      <alignment horizontal="center" vertical="center"/>
    </xf>
    <xf numFmtId="0" fontId="4" fillId="2" borderId="4" xfId="2" applyFont="1" applyFill="1" applyBorder="1" applyAlignment="1">
      <alignment horizontal="center" vertical="center"/>
    </xf>
    <xf numFmtId="0" fontId="4" fillId="2" borderId="7" xfId="2" applyFont="1" applyFill="1" applyBorder="1" applyAlignment="1">
      <alignment horizontal="center" vertical="center"/>
    </xf>
    <xf numFmtId="0" fontId="4" fillId="2" borderId="10" xfId="2" applyFont="1" applyFill="1" applyBorder="1" applyAlignment="1">
      <alignment horizontal="center" vertical="center"/>
    </xf>
    <xf numFmtId="0" fontId="4" fillId="2" borderId="5" xfId="2" applyFont="1" applyFill="1" applyBorder="1" applyAlignment="1">
      <alignment horizontal="center" vertical="center" wrapText="1"/>
    </xf>
    <xf numFmtId="0" fontId="4" fillId="2" borderId="6" xfId="2" applyFont="1" applyFill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0" fontId="4" fillId="2" borderId="21" xfId="1" applyFont="1" applyFill="1" applyBorder="1" applyAlignment="1">
      <alignment horizontal="center" wrapText="1"/>
    </xf>
    <xf numFmtId="0" fontId="4" fillId="2" borderId="22" xfId="1" applyFont="1" applyFill="1" applyBorder="1" applyAlignment="1">
      <alignment horizontal="center"/>
    </xf>
    <xf numFmtId="0" fontId="4" fillId="2" borderId="23" xfId="1" applyFont="1" applyFill="1" applyBorder="1" applyAlignment="1">
      <alignment horizontal="center"/>
    </xf>
    <xf numFmtId="0" fontId="4" fillId="2" borderId="18" xfId="1" applyFont="1" applyFill="1" applyBorder="1" applyAlignment="1">
      <alignment horizontal="center" vertical="center"/>
    </xf>
    <xf numFmtId="0" fontId="4" fillId="2" borderId="28" xfId="1" applyFont="1" applyFill="1" applyBorder="1" applyAlignment="1">
      <alignment horizontal="center" vertical="center"/>
    </xf>
    <xf numFmtId="0" fontId="4" fillId="2" borderId="15" xfId="1" applyFont="1" applyFill="1" applyBorder="1" applyAlignment="1">
      <alignment horizontal="center" vertical="center"/>
    </xf>
    <xf numFmtId="0" fontId="4" fillId="2" borderId="19" xfId="1" applyFont="1" applyFill="1" applyBorder="1" applyAlignment="1">
      <alignment horizontal="center" vertical="center" wrapText="1"/>
    </xf>
    <xf numFmtId="0" fontId="4" fillId="2" borderId="20" xfId="1" applyFont="1" applyFill="1" applyBorder="1" applyAlignment="1">
      <alignment horizontal="center" vertical="center" wrapText="1"/>
    </xf>
    <xf numFmtId="0" fontId="4" fillId="2" borderId="9" xfId="1" applyFont="1" applyFill="1" applyBorder="1" applyAlignment="1">
      <alignment horizontal="center" vertical="center" wrapText="1"/>
    </xf>
    <xf numFmtId="0" fontId="7" fillId="5" borderId="16" xfId="4" applyNumberFormat="1" applyFont="1" applyFill="1" applyBorder="1" applyAlignment="1" applyProtection="1">
      <alignment horizontal="left" vertical="center" wrapText="1"/>
      <protection locked="0"/>
    </xf>
    <xf numFmtId="0" fontId="4" fillId="2" borderId="1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/>
    </xf>
    <xf numFmtId="0" fontId="4" fillId="2" borderId="3" xfId="1" applyFont="1" applyFill="1" applyBorder="1" applyAlignment="1">
      <alignment horizontal="center" vertical="center"/>
    </xf>
  </cellXfs>
  <cellStyles count="8">
    <cellStyle name="Millares 10" xfId="3" xr:uid="{88B559B9-D0B4-4CC3-A8DE-BC6083CBFCD1}"/>
    <cellStyle name="Millares 2 2 2 2" xfId="5" xr:uid="{EC0CA34C-FE81-4676-B950-CC301AA010AA}"/>
    <cellStyle name="Millares 5 2 2" xfId="6" xr:uid="{D27307A9-D243-4FE9-A776-C356F3E4B421}"/>
    <cellStyle name="Normal" xfId="0" builtinId="0"/>
    <cellStyle name="Normal 2 2" xfId="1" xr:uid="{ED6E889A-9C5E-4619-8530-0ECA88B82F44}"/>
    <cellStyle name="Normal 5 3 2" xfId="2" xr:uid="{BBFC6BDD-881C-4CC9-A83C-4280E6C9D987}"/>
    <cellStyle name="Normal 5 3 3 2" xfId="7" xr:uid="{9266C8E5-191B-49DB-9CCD-83BB090F435B}"/>
    <cellStyle name="SAPBEXstdItem" xfId="4" xr:uid="{3E1BBB3C-CDDE-4B35-9607-A3AFFA32B43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0.3\DepuracionCuentas$\Usuario\Alfredo%20Fonseca\afg\2013\CUENTAS%20DE\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  <sheetName val="EA"/>
      <sheetName val="EAA"/>
      <sheetName val="EADOP"/>
      <sheetName val="ECSF"/>
      <sheetName val="EFE"/>
      <sheetName val="ESF"/>
      <sheetName val="EVHP"/>
      <sheetName val="Notas P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1C9F8-3A42-44E1-AF9C-AE31B79CD106}">
  <sheetPr>
    <tabColor theme="4" tint="-0.249977111117893"/>
    <pageSetUpPr fitToPage="1"/>
  </sheetPr>
  <dimension ref="A1:G179"/>
  <sheetViews>
    <sheetView showGridLines="0" tabSelected="1" workbookViewId="0">
      <selection sqref="A1:G1"/>
    </sheetView>
  </sheetViews>
  <sheetFormatPr baseColWidth="10" defaultColWidth="12" defaultRowHeight="14.25" customHeight="1" x14ac:dyDescent="0.2"/>
  <cols>
    <col min="1" max="1" width="71.5" style="1" customWidth="1"/>
    <col min="2" max="2" width="16.1640625" style="1" customWidth="1"/>
    <col min="3" max="3" width="14.33203125" style="1" customWidth="1"/>
    <col min="4" max="4" width="15.6640625" style="1" customWidth="1"/>
    <col min="5" max="6" width="15.1640625" style="1" bestFit="1" customWidth="1"/>
    <col min="7" max="7" width="15.6640625" style="1" customWidth="1"/>
    <col min="8" max="16384" width="12" style="1"/>
  </cols>
  <sheetData>
    <row r="1" spans="1:7" ht="49.5" customHeight="1" thickBot="1" x14ac:dyDescent="0.25">
      <c r="A1" s="59" t="s">
        <v>0</v>
      </c>
      <c r="B1" s="60"/>
      <c r="C1" s="60"/>
      <c r="D1" s="60"/>
      <c r="E1" s="60"/>
      <c r="F1" s="60"/>
      <c r="G1" s="61"/>
    </row>
    <row r="2" spans="1:7" s="2" customFormat="1" ht="14.25" customHeight="1" x14ac:dyDescent="0.2">
      <c r="A2" s="43" t="s">
        <v>1</v>
      </c>
      <c r="B2" s="46" t="s">
        <v>2</v>
      </c>
      <c r="C2" s="46"/>
      <c r="D2" s="46"/>
      <c r="E2" s="46"/>
      <c r="F2" s="46"/>
      <c r="G2" s="47" t="s">
        <v>3</v>
      </c>
    </row>
    <row r="3" spans="1:7" s="2" customFormat="1" ht="22.5" x14ac:dyDescent="0.2">
      <c r="A3" s="44"/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48"/>
    </row>
    <row r="4" spans="1:7" s="2" customFormat="1" ht="14.25" customHeight="1" thickBot="1" x14ac:dyDescent="0.25">
      <c r="A4" s="45"/>
      <c r="B4" s="4">
        <v>1</v>
      </c>
      <c r="C4" s="4">
        <v>2</v>
      </c>
      <c r="D4" s="4" t="s">
        <v>9</v>
      </c>
      <c r="E4" s="4">
        <v>4</v>
      </c>
      <c r="F4" s="4">
        <v>5</v>
      </c>
      <c r="G4" s="5" t="s">
        <v>10</v>
      </c>
    </row>
    <row r="5" spans="1:7" s="2" customFormat="1" ht="14.25" customHeight="1" x14ac:dyDescent="0.2">
      <c r="A5" s="32" t="s">
        <v>11</v>
      </c>
      <c r="B5" s="33">
        <v>13492303</v>
      </c>
      <c r="C5" s="33">
        <v>2010325.77</v>
      </c>
      <c r="D5" s="33">
        <f>B5+C5</f>
        <v>15502628.77</v>
      </c>
      <c r="E5" s="33">
        <v>15439312.289999999</v>
      </c>
      <c r="F5" s="33">
        <v>15439312.289999999</v>
      </c>
      <c r="G5" s="34">
        <f>D5-E5</f>
        <v>63316.480000000447</v>
      </c>
    </row>
    <row r="6" spans="1:7" s="2" customFormat="1" ht="14.25" customHeight="1" x14ac:dyDescent="0.2">
      <c r="A6" s="6" t="s">
        <v>12</v>
      </c>
      <c r="B6" s="7">
        <v>9138843</v>
      </c>
      <c r="C6" s="7">
        <v>65210258.43</v>
      </c>
      <c r="D6" s="7">
        <f t="shared" ref="D6:D81" si="0">B6+C6</f>
        <v>74349101.430000007</v>
      </c>
      <c r="E6" s="7">
        <v>73830180.469999999</v>
      </c>
      <c r="F6" s="7">
        <v>73830180.469999999</v>
      </c>
      <c r="G6" s="8">
        <f t="shared" ref="G6:G81" si="1">D6-E6</f>
        <v>518920.96000000834</v>
      </c>
    </row>
    <row r="7" spans="1:7" s="2" customFormat="1" ht="14.25" customHeight="1" x14ac:dyDescent="0.2">
      <c r="A7" s="6" t="s">
        <v>13</v>
      </c>
      <c r="B7" s="7">
        <v>23702860</v>
      </c>
      <c r="C7" s="7">
        <v>3592477.59</v>
      </c>
      <c r="D7" s="7">
        <f t="shared" si="0"/>
        <v>27295337.59</v>
      </c>
      <c r="E7" s="7">
        <v>27286502.109999999</v>
      </c>
      <c r="F7" s="7">
        <v>27286502.109999999</v>
      </c>
      <c r="G7" s="8">
        <f t="shared" si="1"/>
        <v>8835.480000000447</v>
      </c>
    </row>
    <row r="8" spans="1:7" s="2" customFormat="1" ht="14.25" customHeight="1" x14ac:dyDescent="0.2">
      <c r="A8" s="6" t="s">
        <v>14</v>
      </c>
      <c r="B8" s="7">
        <v>17777743</v>
      </c>
      <c r="C8" s="7">
        <v>1061255.45</v>
      </c>
      <c r="D8" s="7">
        <f t="shared" si="0"/>
        <v>18838998.449999999</v>
      </c>
      <c r="E8" s="7">
        <v>18828444.02</v>
      </c>
      <c r="F8" s="7">
        <v>18828444.02</v>
      </c>
      <c r="G8" s="8">
        <f t="shared" si="1"/>
        <v>10554.429999999702</v>
      </c>
    </row>
    <row r="9" spans="1:7" s="2" customFormat="1" ht="14.25" customHeight="1" x14ac:dyDescent="0.2">
      <c r="A9" s="6" t="s">
        <v>15</v>
      </c>
      <c r="B9" s="7">
        <v>5381559</v>
      </c>
      <c r="C9" s="7">
        <v>241943.14</v>
      </c>
      <c r="D9" s="7">
        <f t="shared" si="0"/>
        <v>5623502.1399999997</v>
      </c>
      <c r="E9" s="7">
        <v>5623502.1399999997</v>
      </c>
      <c r="F9" s="7">
        <v>5623502.1399999997</v>
      </c>
      <c r="G9" s="8">
        <f t="shared" si="1"/>
        <v>0</v>
      </c>
    </row>
    <row r="10" spans="1:7" s="2" customFormat="1" ht="14.25" customHeight="1" x14ac:dyDescent="0.2">
      <c r="A10" s="6" t="s">
        <v>16</v>
      </c>
      <c r="B10" s="7">
        <v>10819303</v>
      </c>
      <c r="C10" s="7">
        <v>1215229.96</v>
      </c>
      <c r="D10" s="7">
        <f t="shared" si="0"/>
        <v>12034532.960000001</v>
      </c>
      <c r="E10" s="7">
        <v>12024132.48</v>
      </c>
      <c r="F10" s="7">
        <v>12024132.48</v>
      </c>
      <c r="G10" s="8">
        <f t="shared" si="1"/>
        <v>10400.480000000447</v>
      </c>
    </row>
    <row r="11" spans="1:7" s="2" customFormat="1" ht="14.25" customHeight="1" x14ac:dyDescent="0.2">
      <c r="A11" s="6" t="s">
        <v>17</v>
      </c>
      <c r="B11" s="7">
        <v>3187198621.8800001</v>
      </c>
      <c r="C11" s="7">
        <v>421401415.64999998</v>
      </c>
      <c r="D11" s="7">
        <f t="shared" si="0"/>
        <v>3608600037.5300002</v>
      </c>
      <c r="E11" s="7">
        <v>3546833134.1499968</v>
      </c>
      <c r="F11" s="7">
        <v>3479978916.9099998</v>
      </c>
      <c r="G11" s="8">
        <f t="shared" si="1"/>
        <v>61766903.380003452</v>
      </c>
    </row>
    <row r="12" spans="1:7" s="2" customFormat="1" ht="14.25" customHeight="1" x14ac:dyDescent="0.2">
      <c r="A12" s="6" t="s">
        <v>18</v>
      </c>
      <c r="B12" s="7">
        <v>354317981</v>
      </c>
      <c r="C12" s="7">
        <v>15647048.58</v>
      </c>
      <c r="D12" s="7">
        <f t="shared" si="0"/>
        <v>369965029.57999998</v>
      </c>
      <c r="E12" s="7">
        <v>359025525.72000003</v>
      </c>
      <c r="F12" s="7">
        <v>358386109.08999997</v>
      </c>
      <c r="G12" s="8">
        <f t="shared" si="1"/>
        <v>10939503.859999955</v>
      </c>
    </row>
    <row r="13" spans="1:7" s="2" customFormat="1" ht="14.25" customHeight="1" x14ac:dyDescent="0.2">
      <c r="A13" s="6" t="s">
        <v>19</v>
      </c>
      <c r="B13" s="7">
        <v>31524352</v>
      </c>
      <c r="C13" s="7">
        <v>6942945.04</v>
      </c>
      <c r="D13" s="7">
        <f t="shared" si="0"/>
        <v>38467297.039999999</v>
      </c>
      <c r="E13" s="7">
        <v>30577833.100000001</v>
      </c>
      <c r="F13" s="7">
        <v>30391390.359999999</v>
      </c>
      <c r="G13" s="8">
        <f t="shared" si="1"/>
        <v>7889463.9399999976</v>
      </c>
    </row>
    <row r="14" spans="1:7" s="2" customFormat="1" ht="14.25" customHeight="1" x14ac:dyDescent="0.2">
      <c r="A14" s="6" t="s">
        <v>20</v>
      </c>
      <c r="B14" s="7">
        <v>68461595</v>
      </c>
      <c r="C14" s="7">
        <v>2959116.74</v>
      </c>
      <c r="D14" s="7">
        <f t="shared" si="0"/>
        <v>71420711.739999995</v>
      </c>
      <c r="E14" s="7">
        <v>66977978.670000002</v>
      </c>
      <c r="F14" s="7">
        <v>66977978.670000002</v>
      </c>
      <c r="G14" s="8">
        <f t="shared" si="1"/>
        <v>4442733.0699999928</v>
      </c>
    </row>
    <row r="15" spans="1:7" s="2" customFormat="1" ht="14.25" customHeight="1" x14ac:dyDescent="0.2">
      <c r="A15" s="6" t="s">
        <v>21</v>
      </c>
      <c r="B15" s="7">
        <v>1528718765.8199999</v>
      </c>
      <c r="C15" s="7">
        <v>47668891.939999998</v>
      </c>
      <c r="D15" s="7">
        <f t="shared" si="0"/>
        <v>1576387657.76</v>
      </c>
      <c r="E15" s="7">
        <v>1573368984.96</v>
      </c>
      <c r="F15" s="7">
        <v>1558010299.5599999</v>
      </c>
      <c r="G15" s="8">
        <f t="shared" si="1"/>
        <v>3018672.7999999523</v>
      </c>
    </row>
    <row r="16" spans="1:7" s="2" customFormat="1" ht="14.25" customHeight="1" x14ac:dyDescent="0.2">
      <c r="A16" s="6" t="s">
        <v>22</v>
      </c>
      <c r="B16" s="7">
        <v>214461365.18000001</v>
      </c>
      <c r="C16" s="7">
        <v>-28802525.32</v>
      </c>
      <c r="D16" s="7">
        <f t="shared" si="0"/>
        <v>185658839.86000001</v>
      </c>
      <c r="E16" s="7">
        <v>185453257.41</v>
      </c>
      <c r="F16" s="7">
        <v>185453257.41</v>
      </c>
      <c r="G16" s="8">
        <f t="shared" si="1"/>
        <v>205582.45000001788</v>
      </c>
    </row>
    <row r="17" spans="1:7" s="2" customFormat="1" ht="14.25" customHeight="1" x14ac:dyDescent="0.2">
      <c r="A17" s="6" t="s">
        <v>23</v>
      </c>
      <c r="B17" s="7">
        <v>36933006</v>
      </c>
      <c r="C17" s="7">
        <v>-1423169.95</v>
      </c>
      <c r="D17" s="7">
        <f t="shared" si="0"/>
        <v>35509836.049999997</v>
      </c>
      <c r="E17" s="7">
        <v>35389579.520000003</v>
      </c>
      <c r="F17" s="7">
        <v>35389579.520000003</v>
      </c>
      <c r="G17" s="8">
        <f t="shared" si="1"/>
        <v>120256.52999999374</v>
      </c>
    </row>
    <row r="18" spans="1:7" s="2" customFormat="1" ht="14.25" customHeight="1" x14ac:dyDescent="0.2">
      <c r="A18" s="6" t="s">
        <v>24</v>
      </c>
      <c r="B18" s="7">
        <v>29226349</v>
      </c>
      <c r="C18" s="7">
        <v>-865744.17</v>
      </c>
      <c r="D18" s="7">
        <f t="shared" si="0"/>
        <v>28360604.829999998</v>
      </c>
      <c r="E18" s="7">
        <v>28296296.440000001</v>
      </c>
      <c r="F18" s="7">
        <v>28296296.440000001</v>
      </c>
      <c r="G18" s="8">
        <f t="shared" si="1"/>
        <v>64308.389999996871</v>
      </c>
    </row>
    <row r="19" spans="1:7" s="2" customFormat="1" ht="14.25" customHeight="1" x14ac:dyDescent="0.2">
      <c r="A19" s="6" t="s">
        <v>25</v>
      </c>
      <c r="B19" s="7">
        <v>35950867</v>
      </c>
      <c r="C19" s="7">
        <v>-1621261.01</v>
      </c>
      <c r="D19" s="7">
        <f t="shared" si="0"/>
        <v>34329605.990000002</v>
      </c>
      <c r="E19" s="7">
        <v>34250241.890000001</v>
      </c>
      <c r="F19" s="7">
        <v>34250241.890000001</v>
      </c>
      <c r="G19" s="8">
        <f t="shared" si="1"/>
        <v>79364.10000000149</v>
      </c>
    </row>
    <row r="20" spans="1:7" s="2" customFormat="1" ht="14.25" customHeight="1" x14ac:dyDescent="0.2">
      <c r="A20" s="6" t="s">
        <v>26</v>
      </c>
      <c r="B20" s="7">
        <v>26320458</v>
      </c>
      <c r="C20" s="7">
        <v>-977033.36</v>
      </c>
      <c r="D20" s="7">
        <f t="shared" si="0"/>
        <v>25343424.640000001</v>
      </c>
      <c r="E20" s="7">
        <v>25263475.59</v>
      </c>
      <c r="F20" s="7">
        <v>25263475.59</v>
      </c>
      <c r="G20" s="8">
        <f t="shared" si="1"/>
        <v>79949.050000000745</v>
      </c>
    </row>
    <row r="21" spans="1:7" s="2" customFormat="1" ht="14.25" customHeight="1" x14ac:dyDescent="0.2">
      <c r="A21" s="6" t="s">
        <v>27</v>
      </c>
      <c r="B21" s="7">
        <v>40953111</v>
      </c>
      <c r="C21" s="7">
        <v>-2814304.3</v>
      </c>
      <c r="D21" s="7">
        <f t="shared" si="0"/>
        <v>38138806.700000003</v>
      </c>
      <c r="E21" s="7">
        <v>37981142.229999997</v>
      </c>
      <c r="F21" s="7">
        <v>37981142.229999997</v>
      </c>
      <c r="G21" s="8">
        <f t="shared" si="1"/>
        <v>157664.47000000626</v>
      </c>
    </row>
    <row r="22" spans="1:7" s="2" customFormat="1" ht="14.25" customHeight="1" x14ac:dyDescent="0.2">
      <c r="A22" s="6" t="s">
        <v>28</v>
      </c>
      <c r="B22" s="7">
        <v>33720783</v>
      </c>
      <c r="C22" s="7">
        <v>-1069521.51</v>
      </c>
      <c r="D22" s="7">
        <f t="shared" si="0"/>
        <v>32651261.489999998</v>
      </c>
      <c r="E22" s="7">
        <v>32578117.98</v>
      </c>
      <c r="F22" s="7">
        <v>32578117.98</v>
      </c>
      <c r="G22" s="8">
        <f t="shared" si="1"/>
        <v>73143.509999997914</v>
      </c>
    </row>
    <row r="23" spans="1:7" s="2" customFormat="1" ht="14.25" customHeight="1" x14ac:dyDescent="0.2">
      <c r="A23" s="6" t="s">
        <v>29</v>
      </c>
      <c r="B23" s="7">
        <v>44452353</v>
      </c>
      <c r="C23" s="7">
        <v>-1290484.28</v>
      </c>
      <c r="D23" s="7">
        <f t="shared" si="0"/>
        <v>43161868.719999999</v>
      </c>
      <c r="E23" s="7">
        <v>43062107.259999998</v>
      </c>
      <c r="F23" s="7">
        <v>43062107.259999998</v>
      </c>
      <c r="G23" s="8">
        <f t="shared" si="1"/>
        <v>99761.460000000894</v>
      </c>
    </row>
    <row r="24" spans="1:7" s="2" customFormat="1" ht="14.25" customHeight="1" x14ac:dyDescent="0.2">
      <c r="A24" s="6" t="s">
        <v>30</v>
      </c>
      <c r="B24" s="7">
        <v>28412758</v>
      </c>
      <c r="C24" s="7">
        <v>-838545.01</v>
      </c>
      <c r="D24" s="7">
        <f t="shared" si="0"/>
        <v>27574212.989999998</v>
      </c>
      <c r="E24" s="7">
        <v>27503496.52</v>
      </c>
      <c r="F24" s="7">
        <v>27503496.52</v>
      </c>
      <c r="G24" s="8">
        <f t="shared" si="1"/>
        <v>70716.469999998808</v>
      </c>
    </row>
    <row r="25" spans="1:7" s="2" customFormat="1" ht="14.25" customHeight="1" x14ac:dyDescent="0.2">
      <c r="A25" s="6" t="s">
        <v>31</v>
      </c>
      <c r="B25" s="7">
        <v>88905505</v>
      </c>
      <c r="C25" s="7">
        <v>3147613.3</v>
      </c>
      <c r="D25" s="7">
        <f t="shared" si="0"/>
        <v>92053118.299999997</v>
      </c>
      <c r="E25" s="7">
        <v>91822608.930000007</v>
      </c>
      <c r="F25" s="7">
        <v>91822608.930000007</v>
      </c>
      <c r="G25" s="8">
        <f t="shared" si="1"/>
        <v>230509.36999998987</v>
      </c>
    </row>
    <row r="26" spans="1:7" s="2" customFormat="1" ht="14.25" customHeight="1" x14ac:dyDescent="0.2">
      <c r="A26" s="6" t="s">
        <v>32</v>
      </c>
      <c r="B26" s="7">
        <v>57429749</v>
      </c>
      <c r="C26" s="7">
        <v>2199826.6</v>
      </c>
      <c r="D26" s="7">
        <f t="shared" si="0"/>
        <v>59629575.600000001</v>
      </c>
      <c r="E26" s="7">
        <v>59509119.82</v>
      </c>
      <c r="F26" s="7">
        <v>59509119.82</v>
      </c>
      <c r="G26" s="8">
        <f t="shared" si="1"/>
        <v>120455.78000000119</v>
      </c>
    </row>
    <row r="27" spans="1:7" s="2" customFormat="1" ht="14.25" customHeight="1" x14ac:dyDescent="0.2">
      <c r="A27" s="6" t="s">
        <v>33</v>
      </c>
      <c r="B27" s="7">
        <v>28300619</v>
      </c>
      <c r="C27" s="7">
        <v>565588.21</v>
      </c>
      <c r="D27" s="7">
        <f t="shared" si="0"/>
        <v>28866207.210000001</v>
      </c>
      <c r="E27" s="7">
        <v>28815304.73</v>
      </c>
      <c r="F27" s="7">
        <v>28815304.73</v>
      </c>
      <c r="G27" s="8">
        <f t="shared" si="1"/>
        <v>50902.480000000447</v>
      </c>
    </row>
    <row r="28" spans="1:7" s="2" customFormat="1" ht="14.25" customHeight="1" x14ac:dyDescent="0.2">
      <c r="A28" s="6" t="s">
        <v>34</v>
      </c>
      <c r="B28" s="7">
        <v>53888348</v>
      </c>
      <c r="C28" s="7">
        <v>1310218.6599999999</v>
      </c>
      <c r="D28" s="7">
        <f t="shared" si="0"/>
        <v>55198566.659999996</v>
      </c>
      <c r="E28" s="7">
        <v>55070666.100000001</v>
      </c>
      <c r="F28" s="7">
        <v>55070666.100000001</v>
      </c>
      <c r="G28" s="8">
        <f t="shared" si="1"/>
        <v>127900.55999999493</v>
      </c>
    </row>
    <row r="29" spans="1:7" s="2" customFormat="1" ht="14.25" customHeight="1" x14ac:dyDescent="0.2">
      <c r="A29" s="6" t="s">
        <v>35</v>
      </c>
      <c r="B29" s="7">
        <v>27294143</v>
      </c>
      <c r="C29" s="7">
        <v>9366.7000000000007</v>
      </c>
      <c r="D29" s="7">
        <f t="shared" si="0"/>
        <v>27303509.699999999</v>
      </c>
      <c r="E29" s="7">
        <v>27249402.149999999</v>
      </c>
      <c r="F29" s="7">
        <v>27249402.149999999</v>
      </c>
      <c r="G29" s="8">
        <f t="shared" si="1"/>
        <v>54107.550000000745</v>
      </c>
    </row>
    <row r="30" spans="1:7" s="2" customFormat="1" ht="14.25" customHeight="1" x14ac:dyDescent="0.2">
      <c r="A30" s="6" t="s">
        <v>36</v>
      </c>
      <c r="B30" s="7">
        <v>65063550</v>
      </c>
      <c r="C30" s="7">
        <v>2170288.6800000002</v>
      </c>
      <c r="D30" s="7">
        <f t="shared" si="0"/>
        <v>67233838.680000007</v>
      </c>
      <c r="E30" s="7">
        <v>67036609.619999997</v>
      </c>
      <c r="F30" s="7">
        <v>67036609.619999997</v>
      </c>
      <c r="G30" s="8">
        <f t="shared" si="1"/>
        <v>197229.06000000983</v>
      </c>
    </row>
    <row r="31" spans="1:7" s="2" customFormat="1" ht="14.25" customHeight="1" x14ac:dyDescent="0.2">
      <c r="A31" s="6" t="s">
        <v>37</v>
      </c>
      <c r="B31" s="7">
        <v>24757934</v>
      </c>
      <c r="C31" s="7">
        <v>498001.99</v>
      </c>
      <c r="D31" s="7">
        <f t="shared" si="0"/>
        <v>25255935.989999998</v>
      </c>
      <c r="E31" s="7">
        <v>25228396.329999998</v>
      </c>
      <c r="F31" s="7">
        <v>25228396.329999998</v>
      </c>
      <c r="G31" s="8">
        <f t="shared" si="1"/>
        <v>27539.660000000149</v>
      </c>
    </row>
    <row r="32" spans="1:7" s="2" customFormat="1" ht="14.25" customHeight="1" x14ac:dyDescent="0.2">
      <c r="A32" s="6" t="s">
        <v>38</v>
      </c>
      <c r="B32" s="7">
        <v>39270061</v>
      </c>
      <c r="C32" s="7">
        <v>2799398.98</v>
      </c>
      <c r="D32" s="7">
        <f t="shared" si="0"/>
        <v>42069459.979999997</v>
      </c>
      <c r="E32" s="7">
        <v>41987677.159999996</v>
      </c>
      <c r="F32" s="7">
        <v>41987677.159999996</v>
      </c>
      <c r="G32" s="8">
        <f t="shared" si="1"/>
        <v>81782.820000000298</v>
      </c>
    </row>
    <row r="33" spans="1:7" s="2" customFormat="1" ht="14.25" customHeight="1" x14ac:dyDescent="0.2">
      <c r="A33" s="6" t="s">
        <v>39</v>
      </c>
      <c r="B33" s="7">
        <v>60900972</v>
      </c>
      <c r="C33" s="7">
        <v>1089675.77</v>
      </c>
      <c r="D33" s="7">
        <f t="shared" si="0"/>
        <v>61990647.770000003</v>
      </c>
      <c r="E33" s="7">
        <v>61873748.390000001</v>
      </c>
      <c r="F33" s="7">
        <v>61873748.390000001</v>
      </c>
      <c r="G33" s="8">
        <f t="shared" si="1"/>
        <v>116899.38000000268</v>
      </c>
    </row>
    <row r="34" spans="1:7" s="2" customFormat="1" ht="14.25" customHeight="1" x14ac:dyDescent="0.2">
      <c r="A34" s="6" t="s">
        <v>40</v>
      </c>
      <c r="B34" s="7">
        <v>34688889</v>
      </c>
      <c r="C34" s="7">
        <v>2731481.9</v>
      </c>
      <c r="D34" s="7">
        <f t="shared" si="0"/>
        <v>37420370.899999999</v>
      </c>
      <c r="E34" s="7">
        <v>37333900.689999998</v>
      </c>
      <c r="F34" s="7">
        <v>37333900.689999998</v>
      </c>
      <c r="G34" s="8">
        <f t="shared" si="1"/>
        <v>86470.210000000894</v>
      </c>
    </row>
    <row r="35" spans="1:7" s="2" customFormat="1" ht="14.25" customHeight="1" x14ac:dyDescent="0.2">
      <c r="A35" s="6" t="s">
        <v>41</v>
      </c>
      <c r="B35" s="7">
        <v>20511713</v>
      </c>
      <c r="C35" s="7">
        <v>683560.08</v>
      </c>
      <c r="D35" s="7">
        <f t="shared" si="0"/>
        <v>21195273.079999998</v>
      </c>
      <c r="E35" s="7">
        <v>21164349.140000001</v>
      </c>
      <c r="F35" s="7">
        <v>21164349.140000001</v>
      </c>
      <c r="G35" s="8">
        <f t="shared" si="1"/>
        <v>30923.939999997616</v>
      </c>
    </row>
    <row r="36" spans="1:7" s="2" customFormat="1" ht="14.25" customHeight="1" x14ac:dyDescent="0.2">
      <c r="A36" s="6" t="s">
        <v>42</v>
      </c>
      <c r="B36" s="7">
        <v>29772735</v>
      </c>
      <c r="C36" s="7">
        <v>1136413.44</v>
      </c>
      <c r="D36" s="7">
        <f t="shared" si="0"/>
        <v>30909148.440000001</v>
      </c>
      <c r="E36" s="7">
        <v>30868614.390000001</v>
      </c>
      <c r="F36" s="7">
        <v>30868614.390000001</v>
      </c>
      <c r="G36" s="8">
        <f t="shared" si="1"/>
        <v>40534.050000000745</v>
      </c>
    </row>
    <row r="37" spans="1:7" s="2" customFormat="1" ht="14.25" customHeight="1" thickBot="1" x14ac:dyDescent="0.25">
      <c r="A37" s="35" t="s">
        <v>43</v>
      </c>
      <c r="B37" s="36">
        <v>15440983</v>
      </c>
      <c r="C37" s="36">
        <v>242887.21</v>
      </c>
      <c r="D37" s="36">
        <f t="shared" si="0"/>
        <v>15683870.210000001</v>
      </c>
      <c r="E37" s="36">
        <v>15484180.26</v>
      </c>
      <c r="F37" s="36">
        <v>15484180.26</v>
      </c>
      <c r="G37" s="37">
        <f t="shared" si="1"/>
        <v>199689.95000000112</v>
      </c>
    </row>
    <row r="38" spans="1:7" s="29" customFormat="1" ht="14.25" customHeight="1" x14ac:dyDescent="0.2">
      <c r="A38" s="30"/>
      <c r="B38" s="31"/>
      <c r="C38" s="31"/>
      <c r="D38" s="31"/>
      <c r="E38" s="31"/>
      <c r="F38" s="31"/>
      <c r="G38" s="31"/>
    </row>
    <row r="39" spans="1:7" s="29" customFormat="1" ht="14.25" customHeight="1" thickBot="1" x14ac:dyDescent="0.25">
      <c r="A39" s="30"/>
      <c r="B39" s="31"/>
      <c r="C39" s="31"/>
      <c r="D39" s="31"/>
      <c r="E39" s="31"/>
      <c r="F39" s="31"/>
      <c r="G39" s="31"/>
    </row>
    <row r="40" spans="1:7" s="2" customFormat="1" ht="48" customHeight="1" thickBot="1" x14ac:dyDescent="0.25">
      <c r="A40" s="40" t="s">
        <v>0</v>
      </c>
      <c r="B40" s="41"/>
      <c r="C40" s="41"/>
      <c r="D40" s="41"/>
      <c r="E40" s="41"/>
      <c r="F40" s="41"/>
      <c r="G40" s="42"/>
    </row>
    <row r="41" spans="1:7" s="2" customFormat="1" ht="14.25" customHeight="1" x14ac:dyDescent="0.2">
      <c r="A41" s="43" t="s">
        <v>1</v>
      </c>
      <c r="B41" s="46" t="s">
        <v>2</v>
      </c>
      <c r="C41" s="46"/>
      <c r="D41" s="46"/>
      <c r="E41" s="46"/>
      <c r="F41" s="46"/>
      <c r="G41" s="47" t="s">
        <v>3</v>
      </c>
    </row>
    <row r="42" spans="1:7" s="2" customFormat="1" ht="24.75" customHeight="1" x14ac:dyDescent="0.2">
      <c r="A42" s="44"/>
      <c r="B42" s="3" t="s">
        <v>4</v>
      </c>
      <c r="C42" s="3" t="s">
        <v>5</v>
      </c>
      <c r="D42" s="3" t="s">
        <v>6</v>
      </c>
      <c r="E42" s="3" t="s">
        <v>7</v>
      </c>
      <c r="F42" s="3" t="s">
        <v>8</v>
      </c>
      <c r="G42" s="48"/>
    </row>
    <row r="43" spans="1:7" s="2" customFormat="1" ht="14.25" customHeight="1" thickBot="1" x14ac:dyDescent="0.25">
      <c r="A43" s="45"/>
      <c r="B43" s="4">
        <v>1</v>
      </c>
      <c r="C43" s="4">
        <v>2</v>
      </c>
      <c r="D43" s="4" t="s">
        <v>9</v>
      </c>
      <c r="E43" s="4">
        <v>4</v>
      </c>
      <c r="F43" s="4">
        <v>5</v>
      </c>
      <c r="G43" s="5" t="s">
        <v>10</v>
      </c>
    </row>
    <row r="44" spans="1:7" s="2" customFormat="1" ht="14.25" customHeight="1" x14ac:dyDescent="0.2">
      <c r="A44" s="32" t="s">
        <v>44</v>
      </c>
      <c r="B44" s="33">
        <v>27698110</v>
      </c>
      <c r="C44" s="33">
        <v>24693842.289999999</v>
      </c>
      <c r="D44" s="33">
        <f t="shared" si="0"/>
        <v>52391952.289999999</v>
      </c>
      <c r="E44" s="33">
        <v>34484856.100000001</v>
      </c>
      <c r="F44" s="33">
        <v>34484856.100000001</v>
      </c>
      <c r="G44" s="34">
        <f t="shared" si="1"/>
        <v>17907096.189999998</v>
      </c>
    </row>
    <row r="45" spans="1:7" s="2" customFormat="1" ht="14.25" customHeight="1" x14ac:dyDescent="0.2">
      <c r="A45" s="6" t="s">
        <v>45</v>
      </c>
      <c r="B45" s="7">
        <v>133797720</v>
      </c>
      <c r="C45" s="7">
        <v>8757571.3000000007</v>
      </c>
      <c r="D45" s="7">
        <f t="shared" si="0"/>
        <v>142555291.30000001</v>
      </c>
      <c r="E45" s="7">
        <v>142332424.69</v>
      </c>
      <c r="F45" s="7">
        <v>142332424.69</v>
      </c>
      <c r="G45" s="8">
        <f t="shared" si="1"/>
        <v>222866.61000001431</v>
      </c>
    </row>
    <row r="46" spans="1:7" s="2" customFormat="1" ht="14.25" customHeight="1" x14ac:dyDescent="0.2">
      <c r="A46" s="6" t="s">
        <v>46</v>
      </c>
      <c r="B46" s="7">
        <v>32475219</v>
      </c>
      <c r="C46" s="7">
        <v>2470839.36</v>
      </c>
      <c r="D46" s="7">
        <f t="shared" si="0"/>
        <v>34946058.359999999</v>
      </c>
      <c r="E46" s="7">
        <v>34861189.060000002</v>
      </c>
      <c r="F46" s="7">
        <v>34861189.060000002</v>
      </c>
      <c r="G46" s="8">
        <f t="shared" si="1"/>
        <v>84869.29999999702</v>
      </c>
    </row>
    <row r="47" spans="1:7" s="2" customFormat="1" ht="14.25" customHeight="1" x14ac:dyDescent="0.2">
      <c r="A47" s="6" t="s">
        <v>47</v>
      </c>
      <c r="B47" s="7">
        <v>35114069</v>
      </c>
      <c r="C47" s="7">
        <v>714651.14</v>
      </c>
      <c r="D47" s="7">
        <f t="shared" si="0"/>
        <v>35828720.140000001</v>
      </c>
      <c r="E47" s="7">
        <v>35719219.399999999</v>
      </c>
      <c r="F47" s="7">
        <v>35719219.399999999</v>
      </c>
      <c r="G47" s="8">
        <f t="shared" si="1"/>
        <v>109500.74000000209</v>
      </c>
    </row>
    <row r="48" spans="1:7" s="2" customFormat="1" ht="14.25" customHeight="1" x14ac:dyDescent="0.2">
      <c r="A48" s="6" t="s">
        <v>48</v>
      </c>
      <c r="B48" s="7">
        <v>33891481</v>
      </c>
      <c r="C48" s="7">
        <v>-1272998.53</v>
      </c>
      <c r="D48" s="7">
        <f t="shared" si="0"/>
        <v>32618482.469999999</v>
      </c>
      <c r="E48" s="7">
        <v>32544546.949999999</v>
      </c>
      <c r="F48" s="7">
        <v>32544546.949999999</v>
      </c>
      <c r="G48" s="8">
        <f t="shared" si="1"/>
        <v>73935.519999999553</v>
      </c>
    </row>
    <row r="49" spans="1:7" s="2" customFormat="1" ht="14.25" customHeight="1" x14ac:dyDescent="0.2">
      <c r="A49" s="6" t="s">
        <v>49</v>
      </c>
      <c r="B49" s="7">
        <v>39462221</v>
      </c>
      <c r="C49" s="7">
        <v>-174307.58</v>
      </c>
      <c r="D49" s="7">
        <f t="shared" si="0"/>
        <v>39287913.420000002</v>
      </c>
      <c r="E49" s="7">
        <v>39205643.609999999</v>
      </c>
      <c r="F49" s="7">
        <v>39205643.609999999</v>
      </c>
      <c r="G49" s="8">
        <f t="shared" si="1"/>
        <v>82269.810000002384</v>
      </c>
    </row>
    <row r="50" spans="1:7" s="2" customFormat="1" ht="14.25" customHeight="1" x14ac:dyDescent="0.2">
      <c r="A50" s="6" t="s">
        <v>50</v>
      </c>
      <c r="B50" s="7">
        <v>7299342</v>
      </c>
      <c r="C50" s="7">
        <v>-361837.11</v>
      </c>
      <c r="D50" s="7">
        <f t="shared" si="0"/>
        <v>6937504.8899999997</v>
      </c>
      <c r="E50" s="7">
        <v>6923654.6100000003</v>
      </c>
      <c r="F50" s="7">
        <v>6923654.6100000003</v>
      </c>
      <c r="G50" s="8">
        <f t="shared" si="1"/>
        <v>13850.279999999329</v>
      </c>
    </row>
    <row r="51" spans="1:7" s="2" customFormat="1" ht="14.25" customHeight="1" x14ac:dyDescent="0.2">
      <c r="A51" s="6" t="s">
        <v>51</v>
      </c>
      <c r="B51" s="7">
        <v>32711732</v>
      </c>
      <c r="C51" s="7">
        <v>-243419.72</v>
      </c>
      <c r="D51" s="7">
        <f t="shared" si="0"/>
        <v>32468312.280000001</v>
      </c>
      <c r="E51" s="7">
        <v>32400362.920000002</v>
      </c>
      <c r="F51" s="7">
        <v>32400362.920000002</v>
      </c>
      <c r="G51" s="8">
        <f t="shared" si="1"/>
        <v>67949.359999999404</v>
      </c>
    </row>
    <row r="52" spans="1:7" s="2" customFormat="1" ht="14.25" customHeight="1" x14ac:dyDescent="0.2">
      <c r="A52" s="6" t="s">
        <v>52</v>
      </c>
      <c r="B52" s="7">
        <v>42666838</v>
      </c>
      <c r="C52" s="7">
        <v>11666.83</v>
      </c>
      <c r="D52" s="7">
        <f t="shared" si="0"/>
        <v>42678504.829999998</v>
      </c>
      <c r="E52" s="7">
        <v>42457309.890000001</v>
      </c>
      <c r="F52" s="7">
        <v>42457309.890000001</v>
      </c>
      <c r="G52" s="8">
        <f t="shared" si="1"/>
        <v>221194.93999999762</v>
      </c>
    </row>
    <row r="53" spans="1:7" s="2" customFormat="1" ht="14.25" customHeight="1" x14ac:dyDescent="0.2">
      <c r="A53" s="6" t="s">
        <v>53</v>
      </c>
      <c r="B53" s="7">
        <v>66160060</v>
      </c>
      <c r="C53" s="7">
        <v>1975806.86</v>
      </c>
      <c r="D53" s="7">
        <f t="shared" si="0"/>
        <v>68135866.859999999</v>
      </c>
      <c r="E53" s="7">
        <v>67986606.299999997</v>
      </c>
      <c r="F53" s="7">
        <v>67986606.299999997</v>
      </c>
      <c r="G53" s="8">
        <f t="shared" si="1"/>
        <v>149260.56000000238</v>
      </c>
    </row>
    <row r="54" spans="1:7" s="2" customFormat="1" ht="14.25" customHeight="1" x14ac:dyDescent="0.2">
      <c r="A54" s="6" t="s">
        <v>54</v>
      </c>
      <c r="B54" s="7">
        <v>60834561</v>
      </c>
      <c r="C54" s="7">
        <v>1211794.26</v>
      </c>
      <c r="D54" s="7">
        <f t="shared" si="0"/>
        <v>62046355.259999998</v>
      </c>
      <c r="E54" s="7">
        <v>61906754.960000001</v>
      </c>
      <c r="F54" s="7">
        <v>61906754.960000001</v>
      </c>
      <c r="G54" s="8">
        <f t="shared" si="1"/>
        <v>139600.29999999702</v>
      </c>
    </row>
    <row r="55" spans="1:7" s="2" customFormat="1" ht="14.25" customHeight="1" x14ac:dyDescent="0.2">
      <c r="A55" s="6" t="s">
        <v>55</v>
      </c>
      <c r="B55" s="7">
        <v>24823744</v>
      </c>
      <c r="C55" s="7">
        <v>1185904.27</v>
      </c>
      <c r="D55" s="7">
        <f t="shared" si="0"/>
        <v>26009648.27</v>
      </c>
      <c r="E55" s="7">
        <v>25977772.280000001</v>
      </c>
      <c r="F55" s="7">
        <v>25977772.280000001</v>
      </c>
      <c r="G55" s="8">
        <f t="shared" si="1"/>
        <v>31875.989999998361</v>
      </c>
    </row>
    <row r="56" spans="1:7" s="2" customFormat="1" ht="14.25" customHeight="1" x14ac:dyDescent="0.2">
      <c r="A56" s="6" t="s">
        <v>56</v>
      </c>
      <c r="B56" s="7">
        <v>22424008</v>
      </c>
      <c r="C56" s="7">
        <v>36050.129999999997</v>
      </c>
      <c r="D56" s="7">
        <f t="shared" si="0"/>
        <v>22460058.129999999</v>
      </c>
      <c r="E56" s="7">
        <v>22439658.489999998</v>
      </c>
      <c r="F56" s="7">
        <v>22439658.489999998</v>
      </c>
      <c r="G56" s="8">
        <f t="shared" si="1"/>
        <v>20399.640000000596</v>
      </c>
    </row>
    <row r="57" spans="1:7" s="2" customFormat="1" ht="14.25" customHeight="1" x14ac:dyDescent="0.2">
      <c r="A57" s="6" t="s">
        <v>57</v>
      </c>
      <c r="B57" s="7">
        <v>26511200</v>
      </c>
      <c r="C57" s="7">
        <v>108847.49</v>
      </c>
      <c r="D57" s="7">
        <f t="shared" si="0"/>
        <v>26620047.489999998</v>
      </c>
      <c r="E57" s="7">
        <v>26582909.199999999</v>
      </c>
      <c r="F57" s="7">
        <v>26582909.199999999</v>
      </c>
      <c r="G57" s="8">
        <f t="shared" si="1"/>
        <v>37138.289999999106</v>
      </c>
    </row>
    <row r="58" spans="1:7" s="2" customFormat="1" ht="14.25" customHeight="1" x14ac:dyDescent="0.2">
      <c r="A58" s="6" t="s">
        <v>58</v>
      </c>
      <c r="B58" s="7">
        <v>40740233</v>
      </c>
      <c r="C58" s="7">
        <v>880250.24</v>
      </c>
      <c r="D58" s="7">
        <f t="shared" si="0"/>
        <v>41620483.240000002</v>
      </c>
      <c r="E58" s="7">
        <v>41533749.979999997</v>
      </c>
      <c r="F58" s="7">
        <v>41533749.979999997</v>
      </c>
      <c r="G58" s="8">
        <f t="shared" si="1"/>
        <v>86733.260000005364</v>
      </c>
    </row>
    <row r="59" spans="1:7" s="2" customFormat="1" ht="14.25" customHeight="1" x14ac:dyDescent="0.2">
      <c r="A59" s="6" t="s">
        <v>59</v>
      </c>
      <c r="B59" s="7">
        <v>109939860</v>
      </c>
      <c r="C59" s="7">
        <v>7717147.8700000001</v>
      </c>
      <c r="D59" s="7">
        <f t="shared" si="0"/>
        <v>117657007.87</v>
      </c>
      <c r="E59" s="7">
        <v>113125642.95</v>
      </c>
      <c r="F59" s="7">
        <v>113125642.95</v>
      </c>
      <c r="G59" s="8">
        <f t="shared" si="1"/>
        <v>4531364.9200000018</v>
      </c>
    </row>
    <row r="60" spans="1:7" s="2" customFormat="1" ht="14.25" customHeight="1" x14ac:dyDescent="0.2">
      <c r="A60" s="6" t="s">
        <v>60</v>
      </c>
      <c r="B60" s="7">
        <v>66891246</v>
      </c>
      <c r="C60" s="7">
        <v>556754.07999999996</v>
      </c>
      <c r="D60" s="7">
        <f t="shared" si="0"/>
        <v>67448000.079999998</v>
      </c>
      <c r="E60" s="7">
        <v>67290997.239999995</v>
      </c>
      <c r="F60" s="7">
        <v>67290997.239999995</v>
      </c>
      <c r="G60" s="8">
        <f t="shared" si="1"/>
        <v>157002.84000000358</v>
      </c>
    </row>
    <row r="61" spans="1:7" s="2" customFormat="1" ht="14.25" customHeight="1" x14ac:dyDescent="0.2">
      <c r="A61" s="6" t="s">
        <v>61</v>
      </c>
      <c r="B61" s="7">
        <v>29264044</v>
      </c>
      <c r="C61" s="7">
        <v>824089.3</v>
      </c>
      <c r="D61" s="7">
        <f t="shared" si="0"/>
        <v>30088133.300000001</v>
      </c>
      <c r="E61" s="7">
        <v>30041386.850000001</v>
      </c>
      <c r="F61" s="7">
        <v>30041386.850000001</v>
      </c>
      <c r="G61" s="8">
        <f t="shared" si="1"/>
        <v>46746.449999999255</v>
      </c>
    </row>
    <row r="62" spans="1:7" s="2" customFormat="1" ht="14.25" customHeight="1" x14ac:dyDescent="0.2">
      <c r="A62" s="6" t="s">
        <v>62</v>
      </c>
      <c r="B62" s="7">
        <v>49424300</v>
      </c>
      <c r="C62" s="7">
        <v>-1020981.57</v>
      </c>
      <c r="D62" s="7">
        <f t="shared" si="0"/>
        <v>48403318.43</v>
      </c>
      <c r="E62" s="7">
        <v>48316050.890000001</v>
      </c>
      <c r="F62" s="7">
        <v>48316050.890000001</v>
      </c>
      <c r="G62" s="8">
        <f t="shared" si="1"/>
        <v>87267.539999999106</v>
      </c>
    </row>
    <row r="63" spans="1:7" s="2" customFormat="1" ht="14.25" customHeight="1" x14ac:dyDescent="0.2">
      <c r="A63" s="6" t="s">
        <v>63</v>
      </c>
      <c r="B63" s="7">
        <v>32709961</v>
      </c>
      <c r="C63" s="7">
        <v>1407252.93</v>
      </c>
      <c r="D63" s="7">
        <f t="shared" si="0"/>
        <v>34117213.93</v>
      </c>
      <c r="E63" s="7">
        <v>34074459.43</v>
      </c>
      <c r="F63" s="7">
        <v>34074459.43</v>
      </c>
      <c r="G63" s="8">
        <f t="shared" si="1"/>
        <v>42754.5</v>
      </c>
    </row>
    <row r="64" spans="1:7" s="2" customFormat="1" ht="14.25" customHeight="1" x14ac:dyDescent="0.2">
      <c r="A64" s="6" t="s">
        <v>64</v>
      </c>
      <c r="B64" s="7">
        <v>29856843</v>
      </c>
      <c r="C64" s="7">
        <v>515996.53</v>
      </c>
      <c r="D64" s="7">
        <f t="shared" si="0"/>
        <v>30372839.530000001</v>
      </c>
      <c r="E64" s="7">
        <v>30289058.030000001</v>
      </c>
      <c r="F64" s="7">
        <v>30289058.030000001</v>
      </c>
      <c r="G64" s="8">
        <f t="shared" si="1"/>
        <v>83781.5</v>
      </c>
    </row>
    <row r="65" spans="1:7" s="2" customFormat="1" ht="14.25" customHeight="1" x14ac:dyDescent="0.2">
      <c r="A65" s="6" t="s">
        <v>65</v>
      </c>
      <c r="B65" s="7">
        <v>217222723</v>
      </c>
      <c r="C65" s="7">
        <v>6341570.4100000001</v>
      </c>
      <c r="D65" s="7">
        <f t="shared" si="0"/>
        <v>223564293.41</v>
      </c>
      <c r="E65" s="7">
        <v>223160455.24000001</v>
      </c>
      <c r="F65" s="7">
        <v>223160455.24000001</v>
      </c>
      <c r="G65" s="8">
        <f t="shared" si="1"/>
        <v>403838.16999998689</v>
      </c>
    </row>
    <row r="66" spans="1:7" s="2" customFormat="1" ht="14.25" customHeight="1" x14ac:dyDescent="0.2">
      <c r="A66" s="6" t="s">
        <v>66</v>
      </c>
      <c r="B66" s="7">
        <v>41260470</v>
      </c>
      <c r="C66" s="7">
        <v>870016.33</v>
      </c>
      <c r="D66" s="7">
        <f t="shared" si="0"/>
        <v>42130486.329999998</v>
      </c>
      <c r="E66" s="7">
        <v>42054972.299999997</v>
      </c>
      <c r="F66" s="7">
        <v>42054972.299999997</v>
      </c>
      <c r="G66" s="8">
        <f t="shared" si="1"/>
        <v>75514.030000001192</v>
      </c>
    </row>
    <row r="67" spans="1:7" s="2" customFormat="1" ht="14.25" customHeight="1" x14ac:dyDescent="0.2">
      <c r="A67" s="6" t="s">
        <v>67</v>
      </c>
      <c r="B67" s="7">
        <v>31929550</v>
      </c>
      <c r="C67" s="7">
        <v>-599139.78</v>
      </c>
      <c r="D67" s="7">
        <f t="shared" si="0"/>
        <v>31330410.219999999</v>
      </c>
      <c r="E67" s="7">
        <v>31262033.710000001</v>
      </c>
      <c r="F67" s="7">
        <v>31262033.710000001</v>
      </c>
      <c r="G67" s="8">
        <f t="shared" si="1"/>
        <v>68376.509999997914</v>
      </c>
    </row>
    <row r="68" spans="1:7" s="2" customFormat="1" ht="14.25" customHeight="1" x14ac:dyDescent="0.2">
      <c r="A68" s="6" t="s">
        <v>68</v>
      </c>
      <c r="B68" s="7">
        <v>3340384</v>
      </c>
      <c r="C68" s="7">
        <v>-53150.43</v>
      </c>
      <c r="D68" s="7">
        <f t="shared" si="0"/>
        <v>3287233.57</v>
      </c>
      <c r="E68" s="7">
        <v>3277288.57</v>
      </c>
      <c r="F68" s="7">
        <v>3277288.57</v>
      </c>
      <c r="G68" s="8">
        <f t="shared" si="1"/>
        <v>9945</v>
      </c>
    </row>
    <row r="69" spans="1:7" s="2" customFormat="1" ht="14.25" customHeight="1" x14ac:dyDescent="0.2">
      <c r="A69" s="6" t="s">
        <v>69</v>
      </c>
      <c r="B69" s="7">
        <v>17838335</v>
      </c>
      <c r="C69" s="7">
        <v>-410232.16</v>
      </c>
      <c r="D69" s="7">
        <f t="shared" si="0"/>
        <v>17428102.84</v>
      </c>
      <c r="E69" s="7">
        <v>17405130.350000001</v>
      </c>
      <c r="F69" s="7">
        <v>17405130.350000001</v>
      </c>
      <c r="G69" s="8">
        <f t="shared" si="1"/>
        <v>22972.489999998361</v>
      </c>
    </row>
    <row r="70" spans="1:7" s="2" customFormat="1" ht="14.25" customHeight="1" x14ac:dyDescent="0.2">
      <c r="A70" s="6" t="s">
        <v>70</v>
      </c>
      <c r="B70" s="7">
        <v>103774067</v>
      </c>
      <c r="C70" s="7">
        <v>1039434.41</v>
      </c>
      <c r="D70" s="7">
        <f t="shared" si="0"/>
        <v>104813501.41</v>
      </c>
      <c r="E70" s="7">
        <v>104569499.23999999</v>
      </c>
      <c r="F70" s="7">
        <v>104569499.23999999</v>
      </c>
      <c r="G70" s="8">
        <f t="shared" si="1"/>
        <v>244002.17000000179</v>
      </c>
    </row>
    <row r="71" spans="1:7" s="2" customFormat="1" ht="14.25" customHeight="1" x14ac:dyDescent="0.2">
      <c r="A71" s="6" t="s">
        <v>71</v>
      </c>
      <c r="B71" s="7">
        <v>435947408</v>
      </c>
      <c r="C71" s="7">
        <v>36176669.960000001</v>
      </c>
      <c r="D71" s="7">
        <f t="shared" si="0"/>
        <v>472124077.95999998</v>
      </c>
      <c r="E71" s="7">
        <v>470179720.60000002</v>
      </c>
      <c r="F71" s="7">
        <v>470159072.60000002</v>
      </c>
      <c r="G71" s="8">
        <f t="shared" si="1"/>
        <v>1944357.3599999547</v>
      </c>
    </row>
    <row r="72" spans="1:7" s="2" customFormat="1" ht="14.25" customHeight="1" x14ac:dyDescent="0.2">
      <c r="A72" s="6" t="s">
        <v>72</v>
      </c>
      <c r="B72" s="7">
        <v>62358081</v>
      </c>
      <c r="C72" s="7">
        <v>602568.79</v>
      </c>
      <c r="D72" s="7">
        <f t="shared" si="0"/>
        <v>62960649.789999999</v>
      </c>
      <c r="E72" s="7">
        <v>62818668.979999997</v>
      </c>
      <c r="F72" s="7">
        <v>62818668.979999997</v>
      </c>
      <c r="G72" s="8">
        <f t="shared" si="1"/>
        <v>141980.81000000238</v>
      </c>
    </row>
    <row r="73" spans="1:7" s="2" customFormat="1" ht="14.25" customHeight="1" x14ac:dyDescent="0.2">
      <c r="A73" s="6" t="s">
        <v>73</v>
      </c>
      <c r="B73" s="7">
        <v>39070447</v>
      </c>
      <c r="C73" s="7">
        <v>1606768.91</v>
      </c>
      <c r="D73" s="7">
        <f t="shared" si="0"/>
        <v>40677215.909999996</v>
      </c>
      <c r="E73" s="7">
        <v>40596884.460000001</v>
      </c>
      <c r="F73" s="7">
        <v>40596884.460000001</v>
      </c>
      <c r="G73" s="8">
        <f t="shared" si="1"/>
        <v>80331.44999999553</v>
      </c>
    </row>
    <row r="74" spans="1:7" s="2" customFormat="1" ht="14.25" customHeight="1" thickBot="1" x14ac:dyDescent="0.25">
      <c r="A74" s="35" t="s">
        <v>74</v>
      </c>
      <c r="B74" s="36">
        <v>90941547</v>
      </c>
      <c r="C74" s="36">
        <v>3011003.76</v>
      </c>
      <c r="D74" s="36">
        <f t="shared" si="0"/>
        <v>93952550.760000005</v>
      </c>
      <c r="E74" s="36">
        <v>93787157.329999998</v>
      </c>
      <c r="F74" s="36">
        <v>93787157.329999998</v>
      </c>
      <c r="G74" s="37">
        <f t="shared" si="1"/>
        <v>165393.43000000715</v>
      </c>
    </row>
    <row r="75" spans="1:7" s="29" customFormat="1" ht="14.25" customHeight="1" x14ac:dyDescent="0.2">
      <c r="A75" s="30"/>
      <c r="B75" s="31"/>
      <c r="C75" s="31"/>
      <c r="D75" s="31"/>
      <c r="E75" s="31"/>
      <c r="F75" s="31"/>
      <c r="G75" s="31"/>
    </row>
    <row r="76" spans="1:7" s="29" customFormat="1" ht="14.25" customHeight="1" thickBot="1" x14ac:dyDescent="0.25">
      <c r="A76" s="30"/>
      <c r="B76" s="31"/>
      <c r="C76" s="31"/>
      <c r="D76" s="31"/>
      <c r="E76" s="31"/>
      <c r="F76" s="31"/>
      <c r="G76" s="31"/>
    </row>
    <row r="77" spans="1:7" s="29" customFormat="1" ht="45.75" customHeight="1" thickBot="1" x14ac:dyDescent="0.25">
      <c r="A77" s="40" t="s">
        <v>0</v>
      </c>
      <c r="B77" s="41"/>
      <c r="C77" s="41"/>
      <c r="D77" s="41"/>
      <c r="E77" s="41"/>
      <c r="F77" s="41"/>
      <c r="G77" s="42"/>
    </row>
    <row r="78" spans="1:7" s="29" customFormat="1" ht="14.25" customHeight="1" x14ac:dyDescent="0.2">
      <c r="A78" s="43" t="s">
        <v>1</v>
      </c>
      <c r="B78" s="46" t="s">
        <v>2</v>
      </c>
      <c r="C78" s="46"/>
      <c r="D78" s="46"/>
      <c r="E78" s="46"/>
      <c r="F78" s="46"/>
      <c r="G78" s="47" t="s">
        <v>3</v>
      </c>
    </row>
    <row r="79" spans="1:7" s="29" customFormat="1" ht="24.75" customHeight="1" x14ac:dyDescent="0.2">
      <c r="A79" s="44"/>
      <c r="B79" s="3" t="s">
        <v>4</v>
      </c>
      <c r="C79" s="3" t="s">
        <v>5</v>
      </c>
      <c r="D79" s="3" t="s">
        <v>6</v>
      </c>
      <c r="E79" s="3" t="s">
        <v>7</v>
      </c>
      <c r="F79" s="3" t="s">
        <v>8</v>
      </c>
      <c r="G79" s="48"/>
    </row>
    <row r="80" spans="1:7" s="29" customFormat="1" ht="14.25" customHeight="1" thickBot="1" x14ac:dyDescent="0.25">
      <c r="A80" s="45"/>
      <c r="B80" s="4">
        <v>1</v>
      </c>
      <c r="C80" s="4">
        <v>2</v>
      </c>
      <c r="D80" s="4" t="s">
        <v>9</v>
      </c>
      <c r="E80" s="4">
        <v>4</v>
      </c>
      <c r="F80" s="4">
        <v>5</v>
      </c>
      <c r="G80" s="5" t="s">
        <v>10</v>
      </c>
    </row>
    <row r="81" spans="1:7" s="2" customFormat="1" ht="14.25" customHeight="1" x14ac:dyDescent="0.2">
      <c r="A81" s="32" t="s">
        <v>75</v>
      </c>
      <c r="B81" s="33">
        <v>38770002</v>
      </c>
      <c r="C81" s="33">
        <v>1164272.5</v>
      </c>
      <c r="D81" s="33">
        <f t="shared" si="0"/>
        <v>39934274.5</v>
      </c>
      <c r="E81" s="33">
        <v>39882869.280000001</v>
      </c>
      <c r="F81" s="33">
        <v>39882869.280000001</v>
      </c>
      <c r="G81" s="34">
        <f t="shared" si="1"/>
        <v>51405.219999998808</v>
      </c>
    </row>
    <row r="82" spans="1:7" s="2" customFormat="1" ht="14.25" customHeight="1" x14ac:dyDescent="0.2">
      <c r="A82" s="6" t="s">
        <v>76</v>
      </c>
      <c r="B82" s="7">
        <v>27842023</v>
      </c>
      <c r="C82" s="7">
        <v>795303.46</v>
      </c>
      <c r="D82" s="7">
        <f t="shared" ref="D82:D137" si="2">B82+C82</f>
        <v>28637326.460000001</v>
      </c>
      <c r="E82" s="7">
        <v>28580460.52</v>
      </c>
      <c r="F82" s="7">
        <v>28580460.52</v>
      </c>
      <c r="G82" s="8">
        <f t="shared" ref="G82:G137" si="3">D82-E82</f>
        <v>56865.940000001341</v>
      </c>
    </row>
    <row r="83" spans="1:7" s="2" customFormat="1" ht="14.25" customHeight="1" x14ac:dyDescent="0.2">
      <c r="A83" s="6" t="s">
        <v>77</v>
      </c>
      <c r="B83" s="7">
        <v>172671742</v>
      </c>
      <c r="C83" s="7">
        <v>8323297.2999999998</v>
      </c>
      <c r="D83" s="7">
        <f t="shared" si="2"/>
        <v>180995039.30000001</v>
      </c>
      <c r="E83" s="7">
        <v>180534385.30000001</v>
      </c>
      <c r="F83" s="7">
        <v>180534385.30000001</v>
      </c>
      <c r="G83" s="8">
        <f t="shared" si="3"/>
        <v>460654</v>
      </c>
    </row>
    <row r="84" spans="1:7" s="2" customFormat="1" ht="14.25" customHeight="1" x14ac:dyDescent="0.2">
      <c r="A84" s="6" t="s">
        <v>78</v>
      </c>
      <c r="B84" s="7">
        <v>157400415</v>
      </c>
      <c r="C84" s="7">
        <v>3497386.64</v>
      </c>
      <c r="D84" s="7">
        <f t="shared" si="2"/>
        <v>160897801.63999999</v>
      </c>
      <c r="E84" s="7">
        <v>160257376.88999999</v>
      </c>
      <c r="F84" s="7">
        <v>160257376.88999999</v>
      </c>
      <c r="G84" s="8">
        <f t="shared" si="3"/>
        <v>640424.75</v>
      </c>
    </row>
    <row r="85" spans="1:7" s="2" customFormat="1" ht="14.25" customHeight="1" x14ac:dyDescent="0.2">
      <c r="A85" s="6" t="s">
        <v>79</v>
      </c>
      <c r="B85" s="7">
        <v>315025366</v>
      </c>
      <c r="C85" s="7">
        <v>7032627.7699999996</v>
      </c>
      <c r="D85" s="7">
        <f t="shared" si="2"/>
        <v>322057993.76999998</v>
      </c>
      <c r="E85" s="7">
        <v>320707612.25999999</v>
      </c>
      <c r="F85" s="7">
        <v>320707612.25999999</v>
      </c>
      <c r="G85" s="8">
        <f t="shared" si="3"/>
        <v>1350381.5099999905</v>
      </c>
    </row>
    <row r="86" spans="1:7" s="2" customFormat="1" ht="14.25" customHeight="1" x14ac:dyDescent="0.2">
      <c r="A86" s="6" t="s">
        <v>80</v>
      </c>
      <c r="B86" s="7">
        <v>151126964</v>
      </c>
      <c r="C86" s="7">
        <v>847438.64</v>
      </c>
      <c r="D86" s="7">
        <f t="shared" si="2"/>
        <v>151974402.63999999</v>
      </c>
      <c r="E86" s="7">
        <v>151659134.44</v>
      </c>
      <c r="F86" s="7">
        <v>151659134.44</v>
      </c>
      <c r="G86" s="8">
        <f t="shared" si="3"/>
        <v>315268.19999998808</v>
      </c>
    </row>
    <row r="87" spans="1:7" s="2" customFormat="1" ht="14.25" customHeight="1" x14ac:dyDescent="0.2">
      <c r="A87" s="6" t="s">
        <v>81</v>
      </c>
      <c r="B87" s="7">
        <v>190826412</v>
      </c>
      <c r="C87" s="7">
        <v>7037779.54</v>
      </c>
      <c r="D87" s="7">
        <f t="shared" si="2"/>
        <v>197864191.53999999</v>
      </c>
      <c r="E87" s="7">
        <v>192710020.47</v>
      </c>
      <c r="F87" s="7">
        <v>192710020.47</v>
      </c>
      <c r="G87" s="8">
        <f t="shared" si="3"/>
        <v>5154171.0699999928</v>
      </c>
    </row>
    <row r="88" spans="1:7" s="2" customFormat="1" ht="14.25" customHeight="1" x14ac:dyDescent="0.2">
      <c r="A88" s="6" t="s">
        <v>82</v>
      </c>
      <c r="B88" s="7">
        <v>298725192</v>
      </c>
      <c r="C88" s="7">
        <v>82915621.120000005</v>
      </c>
      <c r="D88" s="7">
        <f t="shared" si="2"/>
        <v>381640813.12</v>
      </c>
      <c r="E88" s="7">
        <v>355775211.31</v>
      </c>
      <c r="F88" s="7">
        <v>354867928.91000003</v>
      </c>
      <c r="G88" s="8">
        <f t="shared" si="3"/>
        <v>25865601.810000002</v>
      </c>
    </row>
    <row r="89" spans="1:7" s="2" customFormat="1" ht="14.25" customHeight="1" x14ac:dyDescent="0.2">
      <c r="A89" s="6" t="s">
        <v>83</v>
      </c>
      <c r="B89" s="7">
        <v>827371530</v>
      </c>
      <c r="C89" s="7">
        <v>122887979.26000001</v>
      </c>
      <c r="D89" s="7">
        <f t="shared" si="2"/>
        <v>950259509.25999999</v>
      </c>
      <c r="E89" s="7">
        <v>936058879.60000002</v>
      </c>
      <c r="F89" s="7">
        <v>936042252.79999995</v>
      </c>
      <c r="G89" s="8">
        <f t="shared" si="3"/>
        <v>14200629.659999967</v>
      </c>
    </row>
    <row r="90" spans="1:7" s="2" customFormat="1" ht="14.25" customHeight="1" x14ac:dyDescent="0.2">
      <c r="A90" s="6" t="s">
        <v>84</v>
      </c>
      <c r="B90" s="7">
        <v>144620300</v>
      </c>
      <c r="C90" s="7">
        <v>2373792.09</v>
      </c>
      <c r="D90" s="7">
        <f t="shared" si="2"/>
        <v>146994092.09</v>
      </c>
      <c r="E90" s="7">
        <v>146668277.78</v>
      </c>
      <c r="F90" s="7">
        <v>146668277.78</v>
      </c>
      <c r="G90" s="8">
        <f t="shared" si="3"/>
        <v>325814.31000000238</v>
      </c>
    </row>
    <row r="91" spans="1:7" s="2" customFormat="1" ht="14.25" customHeight="1" x14ac:dyDescent="0.2">
      <c r="A91" s="6" t="s">
        <v>85</v>
      </c>
      <c r="B91" s="7">
        <v>147910594</v>
      </c>
      <c r="C91" s="7">
        <v>4781015.84</v>
      </c>
      <c r="D91" s="7">
        <f t="shared" si="2"/>
        <v>152691609.84</v>
      </c>
      <c r="E91" s="7">
        <v>152519216.25</v>
      </c>
      <c r="F91" s="7">
        <v>152519216.25</v>
      </c>
      <c r="G91" s="8">
        <f t="shared" si="3"/>
        <v>172393.59000000358</v>
      </c>
    </row>
    <row r="92" spans="1:7" s="2" customFormat="1" ht="14.25" customHeight="1" x14ac:dyDescent="0.2">
      <c r="A92" s="6" t="s">
        <v>86</v>
      </c>
      <c r="B92" s="7">
        <v>144512873</v>
      </c>
      <c r="C92" s="7">
        <v>23544278.370000001</v>
      </c>
      <c r="D92" s="7">
        <f t="shared" si="2"/>
        <v>168057151.37</v>
      </c>
      <c r="E92" s="7">
        <v>147870982.31</v>
      </c>
      <c r="F92" s="7">
        <v>147870982.31</v>
      </c>
      <c r="G92" s="8">
        <f t="shared" si="3"/>
        <v>20186169.060000002</v>
      </c>
    </row>
    <row r="93" spans="1:7" s="2" customFormat="1" ht="14.25" customHeight="1" x14ac:dyDescent="0.2">
      <c r="A93" s="6" t="s">
        <v>87</v>
      </c>
      <c r="B93" s="7">
        <v>251460763</v>
      </c>
      <c r="C93" s="7">
        <v>27106241.030000001</v>
      </c>
      <c r="D93" s="7">
        <f t="shared" si="2"/>
        <v>278567004.02999997</v>
      </c>
      <c r="E93" s="7">
        <v>275012800.25</v>
      </c>
      <c r="F93" s="7">
        <v>275003624.75</v>
      </c>
      <c r="G93" s="8">
        <f t="shared" si="3"/>
        <v>3554203.7799999714</v>
      </c>
    </row>
    <row r="94" spans="1:7" s="2" customFormat="1" ht="14.25" customHeight="1" x14ac:dyDescent="0.2">
      <c r="A94" s="6" t="s">
        <v>88</v>
      </c>
      <c r="B94" s="7">
        <v>146842160</v>
      </c>
      <c r="C94" s="7">
        <v>-94607.51</v>
      </c>
      <c r="D94" s="7">
        <f t="shared" si="2"/>
        <v>146747552.49000001</v>
      </c>
      <c r="E94" s="7">
        <v>146258083.63</v>
      </c>
      <c r="F94" s="7">
        <v>146258083.63</v>
      </c>
      <c r="G94" s="8">
        <f t="shared" si="3"/>
        <v>489468.86000001431</v>
      </c>
    </row>
    <row r="95" spans="1:7" s="2" customFormat="1" ht="14.25" customHeight="1" x14ac:dyDescent="0.2">
      <c r="A95" s="6" t="s">
        <v>89</v>
      </c>
      <c r="B95" s="7">
        <v>143871381</v>
      </c>
      <c r="C95" s="7">
        <v>2982066.06</v>
      </c>
      <c r="D95" s="7">
        <f t="shared" si="2"/>
        <v>146853447.06</v>
      </c>
      <c r="E95" s="7">
        <v>146781168.06</v>
      </c>
      <c r="F95" s="7">
        <v>146781168.06</v>
      </c>
      <c r="G95" s="8">
        <f t="shared" si="3"/>
        <v>72279</v>
      </c>
    </row>
    <row r="96" spans="1:7" s="2" customFormat="1" ht="14.25" customHeight="1" x14ac:dyDescent="0.2">
      <c r="A96" s="6" t="s">
        <v>90</v>
      </c>
      <c r="B96" s="7">
        <v>95668752</v>
      </c>
      <c r="C96" s="7">
        <v>2838147.52</v>
      </c>
      <c r="D96" s="7">
        <f t="shared" si="2"/>
        <v>98506899.519999996</v>
      </c>
      <c r="E96" s="7">
        <v>98161311.540000007</v>
      </c>
      <c r="F96" s="7">
        <v>98161311.540000007</v>
      </c>
      <c r="G96" s="8">
        <f t="shared" si="3"/>
        <v>345587.97999998927</v>
      </c>
    </row>
    <row r="97" spans="1:7" s="2" customFormat="1" ht="14.25" customHeight="1" x14ac:dyDescent="0.2">
      <c r="A97" s="6" t="s">
        <v>91</v>
      </c>
      <c r="B97" s="7">
        <v>2476467</v>
      </c>
      <c r="C97" s="7">
        <v>-580203.74</v>
      </c>
      <c r="D97" s="7">
        <f t="shared" si="2"/>
        <v>1896263.26</v>
      </c>
      <c r="E97" s="7">
        <v>1896263.26</v>
      </c>
      <c r="F97" s="7">
        <v>1896263.26</v>
      </c>
      <c r="G97" s="8">
        <f t="shared" si="3"/>
        <v>0</v>
      </c>
    </row>
    <row r="98" spans="1:7" s="2" customFormat="1" ht="14.25" customHeight="1" x14ac:dyDescent="0.2">
      <c r="A98" s="6" t="s">
        <v>92</v>
      </c>
      <c r="B98" s="7">
        <v>47902100</v>
      </c>
      <c r="C98" s="7">
        <v>-50938.96</v>
      </c>
      <c r="D98" s="7">
        <f t="shared" si="2"/>
        <v>47851161.039999999</v>
      </c>
      <c r="E98" s="7">
        <v>47774048.920000002</v>
      </c>
      <c r="F98" s="7">
        <v>47774048.920000002</v>
      </c>
      <c r="G98" s="8">
        <f t="shared" si="3"/>
        <v>77112.119999997318</v>
      </c>
    </row>
    <row r="99" spans="1:7" s="2" customFormat="1" ht="14.25" customHeight="1" x14ac:dyDescent="0.2">
      <c r="A99" s="6" t="s">
        <v>93</v>
      </c>
      <c r="B99" s="7">
        <v>45565091</v>
      </c>
      <c r="C99" s="7">
        <v>4722029.24</v>
      </c>
      <c r="D99" s="7">
        <f t="shared" si="2"/>
        <v>50287120.240000002</v>
      </c>
      <c r="E99" s="7">
        <v>50137775.299999997</v>
      </c>
      <c r="F99" s="7">
        <v>50137775.299999997</v>
      </c>
      <c r="G99" s="8">
        <f t="shared" si="3"/>
        <v>149344.94000000507</v>
      </c>
    </row>
    <row r="100" spans="1:7" s="2" customFormat="1" ht="14.25" customHeight="1" x14ac:dyDescent="0.2">
      <c r="A100" s="6" t="s">
        <v>94</v>
      </c>
      <c r="B100" s="7">
        <v>37685186</v>
      </c>
      <c r="C100" s="7">
        <v>13002543.65</v>
      </c>
      <c r="D100" s="7">
        <f t="shared" si="2"/>
        <v>50687729.649999999</v>
      </c>
      <c r="E100" s="7">
        <v>47365093.380000003</v>
      </c>
      <c r="F100" s="7">
        <v>47307093.380000003</v>
      </c>
      <c r="G100" s="8">
        <f t="shared" si="3"/>
        <v>3322636.2699999958</v>
      </c>
    </row>
    <row r="101" spans="1:7" s="2" customFormat="1" ht="14.25" customHeight="1" x14ac:dyDescent="0.2">
      <c r="A101" s="6" t="s">
        <v>95</v>
      </c>
      <c r="B101" s="7">
        <v>51296635</v>
      </c>
      <c r="C101" s="7">
        <v>2658077.1</v>
      </c>
      <c r="D101" s="7">
        <f t="shared" si="2"/>
        <v>53954712.100000001</v>
      </c>
      <c r="E101" s="7">
        <v>53849507.920000002</v>
      </c>
      <c r="F101" s="7">
        <v>53849507.920000002</v>
      </c>
      <c r="G101" s="8">
        <f t="shared" si="3"/>
        <v>105204.1799999997</v>
      </c>
    </row>
    <row r="102" spans="1:7" s="2" customFormat="1" ht="14.25" customHeight="1" x14ac:dyDescent="0.2">
      <c r="A102" s="6" t="s">
        <v>96</v>
      </c>
      <c r="B102" s="7">
        <v>46752263</v>
      </c>
      <c r="C102" s="7">
        <v>519850.87</v>
      </c>
      <c r="D102" s="7">
        <f t="shared" si="2"/>
        <v>47272113.869999997</v>
      </c>
      <c r="E102" s="7">
        <v>47222813.299999997</v>
      </c>
      <c r="F102" s="7">
        <v>47222813.299999997</v>
      </c>
      <c r="G102" s="8">
        <f t="shared" si="3"/>
        <v>49300.570000000298</v>
      </c>
    </row>
    <row r="103" spans="1:7" s="2" customFormat="1" ht="14.25" customHeight="1" x14ac:dyDescent="0.2">
      <c r="A103" s="6" t="s">
        <v>97</v>
      </c>
      <c r="B103" s="7">
        <v>42496597</v>
      </c>
      <c r="C103" s="7">
        <v>1597298.24</v>
      </c>
      <c r="D103" s="7">
        <f t="shared" si="2"/>
        <v>44093895.240000002</v>
      </c>
      <c r="E103" s="7">
        <v>44033669.859999999</v>
      </c>
      <c r="F103" s="7">
        <v>44033669.859999999</v>
      </c>
      <c r="G103" s="8">
        <f t="shared" si="3"/>
        <v>60225.380000002682</v>
      </c>
    </row>
    <row r="104" spans="1:7" s="2" customFormat="1" ht="14.25" customHeight="1" x14ac:dyDescent="0.2">
      <c r="A104" s="6" t="s">
        <v>98</v>
      </c>
      <c r="B104" s="7">
        <v>115573414</v>
      </c>
      <c r="C104" s="7">
        <v>3022686.61</v>
      </c>
      <c r="D104" s="7">
        <f t="shared" si="2"/>
        <v>118596100.61</v>
      </c>
      <c r="E104" s="7">
        <v>118547880.14</v>
      </c>
      <c r="F104" s="7">
        <v>118410321.61</v>
      </c>
      <c r="G104" s="8">
        <f t="shared" si="3"/>
        <v>48220.469999998808</v>
      </c>
    </row>
    <row r="105" spans="1:7" s="2" customFormat="1" ht="14.25" customHeight="1" x14ac:dyDescent="0.2">
      <c r="A105" s="6" t="s">
        <v>99</v>
      </c>
      <c r="B105" s="7">
        <v>181491631</v>
      </c>
      <c r="C105" s="7">
        <v>18913761.469999999</v>
      </c>
      <c r="D105" s="7">
        <f t="shared" si="2"/>
        <v>200405392.47</v>
      </c>
      <c r="E105" s="7">
        <v>196238550.44999999</v>
      </c>
      <c r="F105" s="7">
        <v>196218550.44999999</v>
      </c>
      <c r="G105" s="8">
        <f t="shared" si="3"/>
        <v>4166842.0200000107</v>
      </c>
    </row>
    <row r="106" spans="1:7" s="2" customFormat="1" ht="14.25" customHeight="1" x14ac:dyDescent="0.2">
      <c r="A106" s="6" t="s">
        <v>100</v>
      </c>
      <c r="B106" s="7">
        <v>125781117</v>
      </c>
      <c r="C106" s="7">
        <v>6232709.6799999997</v>
      </c>
      <c r="D106" s="7">
        <f t="shared" si="2"/>
        <v>132013826.68000001</v>
      </c>
      <c r="E106" s="7">
        <v>131642335.89</v>
      </c>
      <c r="F106" s="7">
        <v>131642335.89</v>
      </c>
      <c r="G106" s="8">
        <f t="shared" si="3"/>
        <v>371490.79000000656</v>
      </c>
    </row>
    <row r="107" spans="1:7" s="2" customFormat="1" ht="14.25" customHeight="1" x14ac:dyDescent="0.2">
      <c r="A107" s="6" t="s">
        <v>101</v>
      </c>
      <c r="B107" s="7">
        <v>49267975</v>
      </c>
      <c r="C107" s="7">
        <v>1556704.44</v>
      </c>
      <c r="D107" s="7">
        <f t="shared" si="2"/>
        <v>50824679.439999998</v>
      </c>
      <c r="E107" s="7">
        <v>50787190.590000004</v>
      </c>
      <c r="F107" s="7">
        <v>50787190.590000004</v>
      </c>
      <c r="G107" s="8">
        <f t="shared" si="3"/>
        <v>37488.84999999404</v>
      </c>
    </row>
    <row r="108" spans="1:7" s="2" customFormat="1" ht="14.25" customHeight="1" x14ac:dyDescent="0.2">
      <c r="A108" s="6" t="s">
        <v>102</v>
      </c>
      <c r="B108" s="7">
        <v>48573921</v>
      </c>
      <c r="C108" s="7">
        <v>478272.44</v>
      </c>
      <c r="D108" s="7">
        <f t="shared" si="2"/>
        <v>49052193.439999998</v>
      </c>
      <c r="E108" s="7">
        <v>48988561.590000004</v>
      </c>
      <c r="F108" s="7">
        <v>48988561.590000004</v>
      </c>
      <c r="G108" s="8">
        <f t="shared" si="3"/>
        <v>63631.84999999404</v>
      </c>
    </row>
    <row r="109" spans="1:7" s="2" customFormat="1" ht="14.25" customHeight="1" x14ac:dyDescent="0.2">
      <c r="A109" s="6" t="s">
        <v>103</v>
      </c>
      <c r="B109" s="7">
        <v>38696767</v>
      </c>
      <c r="C109" s="7">
        <v>807176.34</v>
      </c>
      <c r="D109" s="7">
        <f t="shared" si="2"/>
        <v>39503943.340000004</v>
      </c>
      <c r="E109" s="7">
        <v>39411193.659999996</v>
      </c>
      <c r="F109" s="7">
        <v>39411193.659999996</v>
      </c>
      <c r="G109" s="8">
        <f t="shared" si="3"/>
        <v>92749.680000007153</v>
      </c>
    </row>
    <row r="110" spans="1:7" s="2" customFormat="1" ht="14.25" customHeight="1" x14ac:dyDescent="0.2">
      <c r="A110" s="6" t="s">
        <v>104</v>
      </c>
      <c r="B110" s="7">
        <v>46261373</v>
      </c>
      <c r="C110" s="7">
        <v>4129298.39</v>
      </c>
      <c r="D110" s="7">
        <f t="shared" si="2"/>
        <v>50390671.390000001</v>
      </c>
      <c r="E110" s="7">
        <v>50223715.460000001</v>
      </c>
      <c r="F110" s="7">
        <v>50223715.460000001</v>
      </c>
      <c r="G110" s="8">
        <f t="shared" si="3"/>
        <v>166955.9299999997</v>
      </c>
    </row>
    <row r="111" spans="1:7" s="2" customFormat="1" ht="14.25" customHeight="1" thickBot="1" x14ac:dyDescent="0.25">
      <c r="A111" s="35" t="s">
        <v>105</v>
      </c>
      <c r="B111" s="36">
        <v>42897290</v>
      </c>
      <c r="C111" s="36">
        <v>25182295.190000001</v>
      </c>
      <c r="D111" s="36">
        <f t="shared" si="2"/>
        <v>68079585.189999998</v>
      </c>
      <c r="E111" s="36">
        <v>68034820.790000007</v>
      </c>
      <c r="F111" s="36">
        <v>68034820.790000007</v>
      </c>
      <c r="G111" s="37">
        <f t="shared" si="3"/>
        <v>44764.399999991059</v>
      </c>
    </row>
    <row r="112" spans="1:7" s="29" customFormat="1" ht="14.25" customHeight="1" x14ac:dyDescent="0.2">
      <c r="A112" s="30"/>
      <c r="B112" s="31"/>
      <c r="C112" s="31"/>
      <c r="D112" s="31"/>
      <c r="E112" s="31"/>
      <c r="F112" s="31"/>
      <c r="G112" s="31"/>
    </row>
    <row r="113" spans="1:7" s="29" customFormat="1" ht="14.25" customHeight="1" thickBot="1" x14ac:dyDescent="0.25">
      <c r="A113" s="30"/>
      <c r="B113" s="31"/>
      <c r="C113" s="31"/>
      <c r="D113" s="31"/>
      <c r="E113" s="31"/>
      <c r="F113" s="31"/>
      <c r="G113" s="31"/>
    </row>
    <row r="114" spans="1:7" s="2" customFormat="1" ht="49.5" customHeight="1" thickBot="1" x14ac:dyDescent="0.25">
      <c r="A114" s="40" t="s">
        <v>0</v>
      </c>
      <c r="B114" s="41"/>
      <c r="C114" s="41"/>
      <c r="D114" s="41"/>
      <c r="E114" s="41"/>
      <c r="F114" s="41"/>
      <c r="G114" s="42"/>
    </row>
    <row r="115" spans="1:7" s="2" customFormat="1" ht="14.25" customHeight="1" x14ac:dyDescent="0.2">
      <c r="A115" s="43" t="s">
        <v>1</v>
      </c>
      <c r="B115" s="46" t="s">
        <v>2</v>
      </c>
      <c r="C115" s="46"/>
      <c r="D115" s="46"/>
      <c r="E115" s="46"/>
      <c r="F115" s="46"/>
      <c r="G115" s="47" t="s">
        <v>3</v>
      </c>
    </row>
    <row r="116" spans="1:7" s="2" customFormat="1" ht="27.75" customHeight="1" x14ac:dyDescent="0.2">
      <c r="A116" s="44"/>
      <c r="B116" s="3" t="s">
        <v>4</v>
      </c>
      <c r="C116" s="3" t="s">
        <v>5</v>
      </c>
      <c r="D116" s="3" t="s">
        <v>6</v>
      </c>
      <c r="E116" s="3" t="s">
        <v>7</v>
      </c>
      <c r="F116" s="3" t="s">
        <v>8</v>
      </c>
      <c r="G116" s="48"/>
    </row>
    <row r="117" spans="1:7" s="2" customFormat="1" ht="14.25" customHeight="1" thickBot="1" x14ac:dyDescent="0.25">
      <c r="A117" s="45"/>
      <c r="B117" s="4">
        <v>1</v>
      </c>
      <c r="C117" s="4">
        <v>2</v>
      </c>
      <c r="D117" s="4" t="s">
        <v>9</v>
      </c>
      <c r="E117" s="4">
        <v>4</v>
      </c>
      <c r="F117" s="4">
        <v>5</v>
      </c>
      <c r="G117" s="5" t="s">
        <v>10</v>
      </c>
    </row>
    <row r="118" spans="1:7" s="2" customFormat="1" ht="14.25" customHeight="1" x14ac:dyDescent="0.2">
      <c r="A118" s="6" t="s">
        <v>106</v>
      </c>
      <c r="B118" s="7">
        <v>30309190</v>
      </c>
      <c r="C118" s="7">
        <v>3111602.35</v>
      </c>
      <c r="D118" s="7">
        <f t="shared" si="2"/>
        <v>33420792.350000001</v>
      </c>
      <c r="E118" s="7">
        <v>33386793.649999999</v>
      </c>
      <c r="F118" s="7">
        <v>33386793.649999999</v>
      </c>
      <c r="G118" s="8">
        <f t="shared" si="3"/>
        <v>33998.70000000298</v>
      </c>
    </row>
    <row r="119" spans="1:7" s="2" customFormat="1" ht="14.25" customHeight="1" x14ac:dyDescent="0.2">
      <c r="A119" s="6" t="s">
        <v>107</v>
      </c>
      <c r="B119" s="7">
        <v>62108219</v>
      </c>
      <c r="C119" s="7">
        <v>2922743.56</v>
      </c>
      <c r="D119" s="7">
        <f t="shared" si="2"/>
        <v>65030962.560000002</v>
      </c>
      <c r="E119" s="7">
        <v>64951301.390000001</v>
      </c>
      <c r="F119" s="7">
        <v>64951301.390000001</v>
      </c>
      <c r="G119" s="8">
        <f t="shared" si="3"/>
        <v>79661.170000001788</v>
      </c>
    </row>
    <row r="120" spans="1:7" s="2" customFormat="1" ht="14.25" customHeight="1" x14ac:dyDescent="0.2">
      <c r="A120" s="6" t="s">
        <v>108</v>
      </c>
      <c r="B120" s="7">
        <v>31971440</v>
      </c>
      <c r="C120" s="7">
        <v>481351.77</v>
      </c>
      <c r="D120" s="7">
        <f t="shared" si="2"/>
        <v>32452791.77</v>
      </c>
      <c r="E120" s="7">
        <v>32443812.09</v>
      </c>
      <c r="F120" s="7">
        <v>32443812.09</v>
      </c>
      <c r="G120" s="8">
        <f t="shared" si="3"/>
        <v>8979.679999999702</v>
      </c>
    </row>
    <row r="121" spans="1:7" s="2" customFormat="1" ht="14.25" customHeight="1" x14ac:dyDescent="0.2">
      <c r="A121" s="6" t="s">
        <v>109</v>
      </c>
      <c r="B121" s="7">
        <v>47238603</v>
      </c>
      <c r="C121" s="7">
        <v>381685.17</v>
      </c>
      <c r="D121" s="7">
        <f t="shared" si="2"/>
        <v>47620288.170000002</v>
      </c>
      <c r="E121" s="7">
        <v>47582467.700000003</v>
      </c>
      <c r="F121" s="7">
        <v>47582467.700000003</v>
      </c>
      <c r="G121" s="8">
        <f t="shared" si="3"/>
        <v>37820.469999998808</v>
      </c>
    </row>
    <row r="122" spans="1:7" s="2" customFormat="1" ht="14.25" customHeight="1" x14ac:dyDescent="0.2">
      <c r="A122" s="6" t="s">
        <v>110</v>
      </c>
      <c r="B122" s="7">
        <v>43672002</v>
      </c>
      <c r="C122" s="7">
        <v>216184.25</v>
      </c>
      <c r="D122" s="7">
        <f t="shared" si="2"/>
        <v>43888186.25</v>
      </c>
      <c r="E122" s="7">
        <v>43799147.100000001</v>
      </c>
      <c r="F122" s="7">
        <v>43799147.100000001</v>
      </c>
      <c r="G122" s="8">
        <f t="shared" si="3"/>
        <v>89039.14999999851</v>
      </c>
    </row>
    <row r="123" spans="1:7" s="2" customFormat="1" ht="14.25" customHeight="1" x14ac:dyDescent="0.2">
      <c r="A123" s="6" t="s">
        <v>111</v>
      </c>
      <c r="B123" s="7">
        <v>38453074</v>
      </c>
      <c r="C123" s="7">
        <v>2968300.9</v>
      </c>
      <c r="D123" s="7">
        <f t="shared" si="2"/>
        <v>41421374.899999999</v>
      </c>
      <c r="E123" s="7">
        <v>41348290.670000002</v>
      </c>
      <c r="F123" s="7">
        <v>41348290.670000002</v>
      </c>
      <c r="G123" s="8">
        <f t="shared" si="3"/>
        <v>73084.229999996722</v>
      </c>
    </row>
    <row r="124" spans="1:7" s="2" customFormat="1" ht="14.25" customHeight="1" x14ac:dyDescent="0.2">
      <c r="A124" s="6" t="s">
        <v>112</v>
      </c>
      <c r="B124" s="7">
        <v>27135904</v>
      </c>
      <c r="C124" s="7">
        <v>2086940.72</v>
      </c>
      <c r="D124" s="7">
        <f t="shared" si="2"/>
        <v>29222844.719999999</v>
      </c>
      <c r="E124" s="7">
        <v>29174643.550000001</v>
      </c>
      <c r="F124" s="7">
        <v>29174643.550000001</v>
      </c>
      <c r="G124" s="8">
        <f t="shared" si="3"/>
        <v>48201.169999998063</v>
      </c>
    </row>
    <row r="125" spans="1:7" s="2" customFormat="1" ht="14.25" customHeight="1" x14ac:dyDescent="0.2">
      <c r="A125" s="6" t="s">
        <v>113</v>
      </c>
      <c r="B125" s="7">
        <v>94699699</v>
      </c>
      <c r="C125" s="7">
        <v>2626625.33</v>
      </c>
      <c r="D125" s="7">
        <f t="shared" si="2"/>
        <v>97326324.329999998</v>
      </c>
      <c r="E125" s="7">
        <v>97248231.829999998</v>
      </c>
      <c r="F125" s="7">
        <v>97248231.829999998</v>
      </c>
      <c r="G125" s="8">
        <f t="shared" si="3"/>
        <v>78092.5</v>
      </c>
    </row>
    <row r="126" spans="1:7" s="2" customFormat="1" ht="14.25" customHeight="1" x14ac:dyDescent="0.2">
      <c r="A126" s="6" t="s">
        <v>114</v>
      </c>
      <c r="B126" s="7">
        <v>162994137</v>
      </c>
      <c r="C126" s="7">
        <v>16649294.16</v>
      </c>
      <c r="D126" s="7">
        <f t="shared" si="2"/>
        <v>179643431.16</v>
      </c>
      <c r="E126" s="7">
        <v>179178378.74000001</v>
      </c>
      <c r="F126" s="7">
        <v>179178378.74000001</v>
      </c>
      <c r="G126" s="8">
        <f t="shared" si="3"/>
        <v>465052.41999998689</v>
      </c>
    </row>
    <row r="127" spans="1:7" s="2" customFormat="1" ht="14.25" customHeight="1" x14ac:dyDescent="0.2">
      <c r="A127" s="6" t="s">
        <v>115</v>
      </c>
      <c r="B127" s="7">
        <v>195367372</v>
      </c>
      <c r="C127" s="7">
        <v>22834860.289999999</v>
      </c>
      <c r="D127" s="7">
        <f t="shared" si="2"/>
        <v>218202232.28999999</v>
      </c>
      <c r="E127" s="7">
        <v>208512810.84999999</v>
      </c>
      <c r="F127" s="7">
        <v>208512810.84999999</v>
      </c>
      <c r="G127" s="8">
        <f t="shared" si="3"/>
        <v>9689421.4399999976</v>
      </c>
    </row>
    <row r="128" spans="1:7" s="2" customFormat="1" ht="14.25" customHeight="1" x14ac:dyDescent="0.2">
      <c r="A128" s="6" t="s">
        <v>116</v>
      </c>
      <c r="B128" s="7">
        <v>170665813</v>
      </c>
      <c r="C128" s="7">
        <v>14689417.15</v>
      </c>
      <c r="D128" s="7">
        <f t="shared" si="2"/>
        <v>185355230.15000001</v>
      </c>
      <c r="E128" s="7">
        <v>184932124.91</v>
      </c>
      <c r="F128" s="7">
        <v>184932124.91</v>
      </c>
      <c r="G128" s="8">
        <f t="shared" si="3"/>
        <v>423105.24000000954</v>
      </c>
    </row>
    <row r="129" spans="1:7" s="2" customFormat="1" ht="14.25" customHeight="1" x14ac:dyDescent="0.2">
      <c r="A129" s="6" t="s">
        <v>117</v>
      </c>
      <c r="B129" s="7">
        <v>80015374</v>
      </c>
      <c r="C129" s="7">
        <v>-2589109.9700000002</v>
      </c>
      <c r="D129" s="7">
        <f t="shared" si="2"/>
        <v>77426264.030000001</v>
      </c>
      <c r="E129" s="7">
        <v>77256812.129999995</v>
      </c>
      <c r="F129" s="7">
        <v>77256812.129999995</v>
      </c>
      <c r="G129" s="8">
        <f t="shared" si="3"/>
        <v>169451.90000000596</v>
      </c>
    </row>
    <row r="130" spans="1:7" s="2" customFormat="1" ht="14.25" customHeight="1" x14ac:dyDescent="0.2">
      <c r="A130" s="6" t="s">
        <v>118</v>
      </c>
      <c r="B130" s="7">
        <v>46898336</v>
      </c>
      <c r="C130" s="7">
        <v>6446255.4500000002</v>
      </c>
      <c r="D130" s="7">
        <f t="shared" si="2"/>
        <v>53344591.450000003</v>
      </c>
      <c r="E130" s="7">
        <v>53313944.619999997</v>
      </c>
      <c r="F130" s="7">
        <v>53313944.619999997</v>
      </c>
      <c r="G130" s="8">
        <f t="shared" si="3"/>
        <v>30646.830000005662</v>
      </c>
    </row>
    <row r="131" spans="1:7" s="2" customFormat="1" ht="14.25" customHeight="1" x14ac:dyDescent="0.2">
      <c r="A131" s="6" t="s">
        <v>119</v>
      </c>
      <c r="B131" s="7">
        <v>12120573</v>
      </c>
      <c r="C131" s="7">
        <v>-7496168.8700000001</v>
      </c>
      <c r="D131" s="7">
        <f t="shared" si="2"/>
        <v>4624404.13</v>
      </c>
      <c r="E131" s="7">
        <v>4496831.13</v>
      </c>
      <c r="F131" s="7">
        <v>4496831.13</v>
      </c>
      <c r="G131" s="8">
        <f t="shared" si="3"/>
        <v>127573</v>
      </c>
    </row>
    <row r="132" spans="1:7" s="2" customFormat="1" ht="14.25" customHeight="1" x14ac:dyDescent="0.2">
      <c r="A132" s="6" t="s">
        <v>120</v>
      </c>
      <c r="B132" s="7">
        <v>453950611</v>
      </c>
      <c r="C132" s="7">
        <v>-10620542.98</v>
      </c>
      <c r="D132" s="7">
        <f t="shared" si="2"/>
        <v>443330068.01999998</v>
      </c>
      <c r="E132" s="7">
        <v>438947223.06</v>
      </c>
      <c r="F132" s="7">
        <v>438947223.06</v>
      </c>
      <c r="G132" s="8">
        <f t="shared" si="3"/>
        <v>4382844.9599999785</v>
      </c>
    </row>
    <row r="133" spans="1:7" s="2" customFormat="1" ht="14.25" customHeight="1" x14ac:dyDescent="0.2">
      <c r="A133" s="6" t="s">
        <v>121</v>
      </c>
      <c r="B133" s="7">
        <v>134778421</v>
      </c>
      <c r="C133" s="7">
        <v>-12635758.24</v>
      </c>
      <c r="D133" s="7">
        <f t="shared" si="2"/>
        <v>122142662.76000001</v>
      </c>
      <c r="E133" s="7">
        <v>122107291.68000001</v>
      </c>
      <c r="F133" s="7">
        <v>122107291.68000001</v>
      </c>
      <c r="G133" s="8">
        <f t="shared" si="3"/>
        <v>35371.079999998212</v>
      </c>
    </row>
    <row r="134" spans="1:7" s="2" customFormat="1" ht="14.25" customHeight="1" x14ac:dyDescent="0.2">
      <c r="A134" s="6" t="s">
        <v>122</v>
      </c>
      <c r="B134" s="7">
        <v>165950518</v>
      </c>
      <c r="C134" s="7">
        <v>33551190.109999999</v>
      </c>
      <c r="D134" s="7">
        <f t="shared" si="2"/>
        <v>199501708.11000001</v>
      </c>
      <c r="E134" s="7">
        <v>198226237.5</v>
      </c>
      <c r="F134" s="7">
        <v>197785509.18000001</v>
      </c>
      <c r="G134" s="8">
        <f t="shared" si="3"/>
        <v>1275470.6100000143</v>
      </c>
    </row>
    <row r="135" spans="1:7" s="2" customFormat="1" ht="14.25" customHeight="1" x14ac:dyDescent="0.2">
      <c r="A135" s="6" t="s">
        <v>123</v>
      </c>
      <c r="B135" s="7">
        <v>22044881</v>
      </c>
      <c r="C135" s="7">
        <v>1045564.31</v>
      </c>
      <c r="D135" s="7">
        <f t="shared" si="2"/>
        <v>23090445.309999999</v>
      </c>
      <c r="E135" s="7">
        <v>19304501.640000001</v>
      </c>
      <c r="F135" s="7">
        <v>19109621.640000001</v>
      </c>
      <c r="G135" s="8">
        <f t="shared" si="3"/>
        <v>3785943.6699999981</v>
      </c>
    </row>
    <row r="136" spans="1:7" s="2" customFormat="1" ht="14.25" customHeight="1" x14ac:dyDescent="0.2">
      <c r="A136" s="6" t="s">
        <v>124</v>
      </c>
      <c r="B136" s="7">
        <v>50682717</v>
      </c>
      <c r="C136" s="7">
        <v>-3329342.81</v>
      </c>
      <c r="D136" s="7">
        <f t="shared" si="2"/>
        <v>47353374.189999998</v>
      </c>
      <c r="E136" s="7">
        <v>47210544.369999997</v>
      </c>
      <c r="F136" s="7">
        <v>47202392.909999996</v>
      </c>
      <c r="G136" s="8">
        <f t="shared" si="3"/>
        <v>142829.8200000003</v>
      </c>
    </row>
    <row r="137" spans="1:7" s="2" customFormat="1" ht="14.25" customHeight="1" x14ac:dyDescent="0.2">
      <c r="A137" s="6" t="s">
        <v>125</v>
      </c>
      <c r="B137" s="7">
        <v>20224113</v>
      </c>
      <c r="C137" s="7">
        <v>-603391.39</v>
      </c>
      <c r="D137" s="7">
        <f t="shared" si="2"/>
        <v>19620721.609999999</v>
      </c>
      <c r="E137" s="7">
        <v>19616212.510000002</v>
      </c>
      <c r="F137" s="7">
        <v>19616212.510000002</v>
      </c>
      <c r="G137" s="8">
        <f t="shared" si="3"/>
        <v>4509.0999999977648</v>
      </c>
    </row>
    <row r="138" spans="1:7" s="2" customFormat="1" ht="14.25" customHeight="1" x14ac:dyDescent="0.2">
      <c r="A138" s="9"/>
      <c r="B138" s="7"/>
      <c r="C138" s="7"/>
      <c r="D138" s="7"/>
      <c r="E138" s="7"/>
      <c r="F138" s="7"/>
      <c r="G138" s="8"/>
    </row>
    <row r="139" spans="1:7" s="2" customFormat="1" ht="14.25" customHeight="1" thickBot="1" x14ac:dyDescent="0.25">
      <c r="A139" s="10" t="s">
        <v>126</v>
      </c>
      <c r="B139" s="11">
        <f t="shared" ref="B139:G139" si="4">SUM(B5:B138)</f>
        <v>14344215277.880001</v>
      </c>
      <c r="C139" s="11">
        <f t="shared" si="4"/>
        <v>1098374979.3199997</v>
      </c>
      <c r="D139" s="11">
        <f t="shared" si="4"/>
        <v>15442590248.200006</v>
      </c>
      <c r="E139" s="11">
        <f t="shared" si="4"/>
        <v>15221272710.789991</v>
      </c>
      <c r="F139" s="11">
        <f t="shared" si="4"/>
        <v>15136420900.769995</v>
      </c>
      <c r="G139" s="12">
        <f t="shared" si="4"/>
        <v>221317549.41000324</v>
      </c>
    </row>
    <row r="140" spans="1:7" s="2" customFormat="1" ht="14.25" customHeight="1" x14ac:dyDescent="0.2">
      <c r="A140" s="13" t="s">
        <v>127</v>
      </c>
    </row>
    <row r="151" spans="1:7" ht="14.25" customHeight="1" thickBot="1" x14ac:dyDescent="0.25"/>
    <row r="152" spans="1:7" ht="48.75" customHeight="1" thickBot="1" x14ac:dyDescent="0.25">
      <c r="A152" s="49" t="s">
        <v>0</v>
      </c>
      <c r="B152" s="50"/>
      <c r="C152" s="50"/>
      <c r="D152" s="50"/>
      <c r="E152" s="50"/>
      <c r="F152" s="50"/>
      <c r="G152" s="51"/>
    </row>
    <row r="153" spans="1:7" ht="14.25" customHeight="1" x14ac:dyDescent="0.2">
      <c r="A153" s="52" t="s">
        <v>1</v>
      </c>
      <c r="B153" s="55" t="s">
        <v>128</v>
      </c>
      <c r="C153" s="55"/>
      <c r="D153" s="55"/>
      <c r="E153" s="55"/>
      <c r="F153" s="55"/>
      <c r="G153" s="56" t="s">
        <v>3</v>
      </c>
    </row>
    <row r="154" spans="1:7" ht="30" customHeight="1" x14ac:dyDescent="0.2">
      <c r="A154" s="53"/>
      <c r="B154" s="14" t="s">
        <v>4</v>
      </c>
      <c r="C154" s="14" t="s">
        <v>5</v>
      </c>
      <c r="D154" s="14" t="s">
        <v>6</v>
      </c>
      <c r="E154" s="14" t="s">
        <v>7</v>
      </c>
      <c r="F154" s="14" t="s">
        <v>8</v>
      </c>
      <c r="G154" s="57"/>
    </row>
    <row r="155" spans="1:7" ht="14.25" customHeight="1" thickBot="1" x14ac:dyDescent="0.25">
      <c r="A155" s="54"/>
      <c r="B155" s="38">
        <v>1</v>
      </c>
      <c r="C155" s="38">
        <v>2</v>
      </c>
      <c r="D155" s="38" t="s">
        <v>9</v>
      </c>
      <c r="E155" s="38">
        <v>4</v>
      </c>
      <c r="F155" s="38">
        <v>5</v>
      </c>
      <c r="G155" s="39" t="s">
        <v>10</v>
      </c>
    </row>
    <row r="156" spans="1:7" ht="14.25" customHeight="1" x14ac:dyDescent="0.2">
      <c r="A156" s="15" t="s">
        <v>129</v>
      </c>
      <c r="B156" s="7">
        <v>14344215274.880001</v>
      </c>
      <c r="C156" s="7">
        <v>1098374973.3200002</v>
      </c>
      <c r="D156" s="7">
        <v>15442590248.200003</v>
      </c>
      <c r="E156" s="7">
        <v>15221272698.789989</v>
      </c>
      <c r="F156" s="7">
        <v>15136420885.769991</v>
      </c>
      <c r="G156" s="7">
        <v>221317549.41</v>
      </c>
    </row>
    <row r="157" spans="1:7" ht="14.25" customHeight="1" x14ac:dyDescent="0.2">
      <c r="A157" s="15" t="s">
        <v>130</v>
      </c>
      <c r="B157" s="7">
        <v>0</v>
      </c>
      <c r="C157" s="7">
        <v>0</v>
      </c>
      <c r="D157" s="7">
        <f>B157+C157</f>
        <v>0</v>
      </c>
      <c r="E157" s="7">
        <v>0</v>
      </c>
      <c r="F157" s="7">
        <v>0</v>
      </c>
      <c r="G157" s="7">
        <f>D157-E157</f>
        <v>0</v>
      </c>
    </row>
    <row r="158" spans="1:7" ht="14.25" customHeight="1" x14ac:dyDescent="0.2">
      <c r="A158" s="15" t="s">
        <v>131</v>
      </c>
      <c r="B158" s="7">
        <v>0</v>
      </c>
      <c r="C158" s="7">
        <v>0</v>
      </c>
      <c r="D158" s="7">
        <f>B158+C158</f>
        <v>0</v>
      </c>
      <c r="E158" s="7">
        <v>0</v>
      </c>
      <c r="F158" s="7">
        <v>0</v>
      </c>
      <c r="G158" s="7">
        <f>D158-E158</f>
        <v>0</v>
      </c>
    </row>
    <row r="159" spans="1:7" ht="14.25" customHeight="1" x14ac:dyDescent="0.2">
      <c r="A159" s="15" t="s">
        <v>132</v>
      </c>
      <c r="B159" s="7">
        <v>0</v>
      </c>
      <c r="C159" s="7">
        <v>0</v>
      </c>
      <c r="D159" s="7">
        <f>B159+C159</f>
        <v>0</v>
      </c>
      <c r="E159" s="7">
        <v>0</v>
      </c>
      <c r="F159" s="7">
        <v>0</v>
      </c>
      <c r="G159" s="7">
        <f>D159-E159</f>
        <v>0</v>
      </c>
    </row>
    <row r="160" spans="1:7" ht="14.25" customHeight="1" x14ac:dyDescent="0.2">
      <c r="A160" s="16" t="s">
        <v>126</v>
      </c>
      <c r="B160" s="17">
        <f>+B156+B157+B158+B159</f>
        <v>14344215274.880001</v>
      </c>
      <c r="C160" s="17">
        <f>+C156+C157+C158+C159</f>
        <v>1098374973.3200002</v>
      </c>
      <c r="D160" s="17">
        <f>SUM(D156:D159)</f>
        <v>15442590248.200003</v>
      </c>
      <c r="E160" s="17">
        <f>+E156+E157+E158+E159</f>
        <v>15221272698.789989</v>
      </c>
      <c r="F160" s="17">
        <f>+F156+F157+F158+F159</f>
        <v>15136420885.769991</v>
      </c>
      <c r="G160" s="17">
        <f>SUM(G156:G159)</f>
        <v>221317549.41</v>
      </c>
    </row>
    <row r="161" spans="1:7" ht="14.25" customHeight="1" x14ac:dyDescent="0.2">
      <c r="A161" s="58" t="s">
        <v>127</v>
      </c>
      <c r="B161" s="58"/>
      <c r="C161" s="58"/>
      <c r="D161" s="58"/>
      <c r="E161" s="58"/>
      <c r="F161" s="58"/>
      <c r="G161" s="58"/>
    </row>
    <row r="162" spans="1:7" ht="14.25" customHeight="1" x14ac:dyDescent="0.2">
      <c r="A162" s="18"/>
      <c r="B162" s="19"/>
      <c r="C162" s="19"/>
      <c r="D162" s="19"/>
      <c r="E162" s="19"/>
      <c r="F162" s="19"/>
      <c r="G162" s="19"/>
    </row>
    <row r="164" spans="1:7" ht="14.25" customHeight="1" thickBot="1" x14ac:dyDescent="0.25"/>
    <row r="165" spans="1:7" ht="47.25" customHeight="1" thickBot="1" x14ac:dyDescent="0.25">
      <c r="A165" s="49" t="s">
        <v>0</v>
      </c>
      <c r="B165" s="50"/>
      <c r="C165" s="50"/>
      <c r="D165" s="50"/>
      <c r="E165" s="50"/>
      <c r="F165" s="50"/>
      <c r="G165" s="51"/>
    </row>
    <row r="166" spans="1:7" ht="14.25" customHeight="1" x14ac:dyDescent="0.2">
      <c r="A166" s="52" t="s">
        <v>1</v>
      </c>
      <c r="B166" s="55" t="s">
        <v>128</v>
      </c>
      <c r="C166" s="55"/>
      <c r="D166" s="55"/>
      <c r="E166" s="55"/>
      <c r="F166" s="55"/>
      <c r="G166" s="56" t="s">
        <v>3</v>
      </c>
    </row>
    <row r="167" spans="1:7" ht="27.75" customHeight="1" x14ac:dyDescent="0.2">
      <c r="A167" s="53"/>
      <c r="B167" s="14" t="s">
        <v>4</v>
      </c>
      <c r="C167" s="14" t="s">
        <v>5</v>
      </c>
      <c r="D167" s="14" t="s">
        <v>6</v>
      </c>
      <c r="E167" s="14" t="s">
        <v>7</v>
      </c>
      <c r="F167" s="14" t="s">
        <v>8</v>
      </c>
      <c r="G167" s="57"/>
    </row>
    <row r="168" spans="1:7" ht="14.25" customHeight="1" thickBot="1" x14ac:dyDescent="0.25">
      <c r="A168" s="54"/>
      <c r="B168" s="38">
        <v>1</v>
      </c>
      <c r="C168" s="38">
        <v>2</v>
      </c>
      <c r="D168" s="38" t="s">
        <v>9</v>
      </c>
      <c r="E168" s="38">
        <v>4</v>
      </c>
      <c r="F168" s="38">
        <v>5</v>
      </c>
      <c r="G168" s="39" t="s">
        <v>10</v>
      </c>
    </row>
    <row r="169" spans="1:7" ht="14.25" customHeight="1" x14ac:dyDescent="0.2">
      <c r="A169" s="20" t="s">
        <v>133</v>
      </c>
      <c r="B169" s="7">
        <v>14344215274.879999</v>
      </c>
      <c r="C169" s="7">
        <v>1098374973.3199999</v>
      </c>
      <c r="D169" s="7">
        <f t="shared" ref="D169:D175" si="5">B169+C169</f>
        <v>15442590248.199999</v>
      </c>
      <c r="E169" s="7">
        <v>15221272698.789989</v>
      </c>
      <c r="F169" s="7">
        <v>15136420885.77</v>
      </c>
      <c r="G169" s="7">
        <f t="shared" ref="G169:G175" si="6">D169-E169</f>
        <v>221317549.41000938</v>
      </c>
    </row>
    <row r="170" spans="1:7" ht="14.25" customHeight="1" x14ac:dyDescent="0.2">
      <c r="A170" s="20" t="s">
        <v>134</v>
      </c>
      <c r="B170" s="7">
        <v>0</v>
      </c>
      <c r="C170" s="7">
        <v>0</v>
      </c>
      <c r="D170" s="7">
        <f t="shared" si="5"/>
        <v>0</v>
      </c>
      <c r="E170" s="7">
        <v>0</v>
      </c>
      <c r="F170" s="7">
        <v>0</v>
      </c>
      <c r="G170" s="7">
        <f t="shared" si="6"/>
        <v>0</v>
      </c>
    </row>
    <row r="171" spans="1:7" ht="24.75" customHeight="1" x14ac:dyDescent="0.2">
      <c r="A171" s="21" t="s">
        <v>135</v>
      </c>
      <c r="B171" s="7">
        <v>0</v>
      </c>
      <c r="C171" s="7">
        <v>0</v>
      </c>
      <c r="D171" s="7">
        <f t="shared" si="5"/>
        <v>0</v>
      </c>
      <c r="E171" s="7">
        <v>0</v>
      </c>
      <c r="F171" s="7">
        <v>0</v>
      </c>
      <c r="G171" s="7">
        <f t="shared" si="6"/>
        <v>0</v>
      </c>
    </row>
    <row r="172" spans="1:7" ht="14.25" customHeight="1" x14ac:dyDescent="0.2">
      <c r="A172" s="21" t="s">
        <v>136</v>
      </c>
      <c r="B172" s="7">
        <v>0</v>
      </c>
      <c r="C172" s="7">
        <v>0</v>
      </c>
      <c r="D172" s="7">
        <f t="shared" si="5"/>
        <v>0</v>
      </c>
      <c r="E172" s="7">
        <v>0</v>
      </c>
      <c r="F172" s="7">
        <v>0</v>
      </c>
      <c r="G172" s="7">
        <f t="shared" si="6"/>
        <v>0</v>
      </c>
    </row>
    <row r="173" spans="1:7" ht="24" customHeight="1" x14ac:dyDescent="0.2">
      <c r="A173" s="21" t="s">
        <v>137</v>
      </c>
      <c r="B173" s="7">
        <v>0</v>
      </c>
      <c r="C173" s="7">
        <v>0</v>
      </c>
      <c r="D173" s="7">
        <f t="shared" si="5"/>
        <v>0</v>
      </c>
      <c r="E173" s="7">
        <v>0</v>
      </c>
      <c r="F173" s="7">
        <v>0</v>
      </c>
      <c r="G173" s="7">
        <f t="shared" si="6"/>
        <v>0</v>
      </c>
    </row>
    <row r="174" spans="1:7" ht="14.25" customHeight="1" x14ac:dyDescent="0.2">
      <c r="A174" s="21" t="s">
        <v>138</v>
      </c>
      <c r="B174" s="7">
        <v>0</v>
      </c>
      <c r="C174" s="7">
        <v>0</v>
      </c>
      <c r="D174" s="7">
        <f t="shared" si="5"/>
        <v>0</v>
      </c>
      <c r="E174" s="7">
        <v>0</v>
      </c>
      <c r="F174" s="7">
        <v>0</v>
      </c>
      <c r="G174" s="7">
        <f t="shared" si="6"/>
        <v>0</v>
      </c>
    </row>
    <row r="175" spans="1:7" ht="14.25" customHeight="1" x14ac:dyDescent="0.2">
      <c r="A175" s="21" t="s">
        <v>139</v>
      </c>
      <c r="B175" s="7">
        <v>0</v>
      </c>
      <c r="C175" s="7">
        <v>0</v>
      </c>
      <c r="D175" s="7">
        <f t="shared" si="5"/>
        <v>0</v>
      </c>
      <c r="E175" s="7">
        <v>0</v>
      </c>
      <c r="F175" s="7">
        <v>0</v>
      </c>
      <c r="G175" s="7">
        <f t="shared" si="6"/>
        <v>0</v>
      </c>
    </row>
    <row r="176" spans="1:7" ht="14.25" customHeight="1" x14ac:dyDescent="0.2">
      <c r="A176" s="22" t="s">
        <v>126</v>
      </c>
      <c r="B176" s="23">
        <f t="shared" ref="B176:G176" si="7">SUM(B169:B175)</f>
        <v>14344215274.879999</v>
      </c>
      <c r="C176" s="23">
        <f t="shared" si="7"/>
        <v>1098374973.3199999</v>
      </c>
      <c r="D176" s="23">
        <f t="shared" si="7"/>
        <v>15442590248.199999</v>
      </c>
      <c r="E176" s="23">
        <f t="shared" si="7"/>
        <v>15221272698.789989</v>
      </c>
      <c r="F176" s="23">
        <f t="shared" si="7"/>
        <v>15136420885.77</v>
      </c>
      <c r="G176" s="23">
        <f t="shared" si="7"/>
        <v>221317549.41000938</v>
      </c>
    </row>
    <row r="177" spans="1:7" ht="14.25" customHeight="1" x14ac:dyDescent="0.2">
      <c r="A177" s="24" t="s">
        <v>127</v>
      </c>
      <c r="B177" s="25"/>
      <c r="C177" s="25"/>
      <c r="D177" s="25"/>
      <c r="E177" s="25"/>
      <c r="F177" s="25"/>
      <c r="G177" s="25"/>
    </row>
    <row r="178" spans="1:7" ht="14.25" customHeight="1" x14ac:dyDescent="0.2">
      <c r="A178" s="26"/>
      <c r="B178" s="27"/>
      <c r="C178" s="27"/>
      <c r="D178" s="27"/>
      <c r="E178" s="27"/>
      <c r="F178" s="27"/>
      <c r="G178" s="27"/>
    </row>
    <row r="179" spans="1:7" ht="14.25" customHeight="1" x14ac:dyDescent="0.2">
      <c r="A179" s="26"/>
      <c r="B179" s="28"/>
      <c r="C179" s="28"/>
      <c r="D179" s="28"/>
      <c r="E179" s="28"/>
      <c r="F179" s="28"/>
      <c r="G179" s="28"/>
    </row>
  </sheetData>
  <mergeCells count="25">
    <mergeCell ref="A152:G152"/>
    <mergeCell ref="A153:A155"/>
    <mergeCell ref="B153:F153"/>
    <mergeCell ref="G153:G154"/>
    <mergeCell ref="A1:G1"/>
    <mergeCell ref="A2:A4"/>
    <mergeCell ref="B2:F2"/>
    <mergeCell ref="G2:G3"/>
    <mergeCell ref="A165:G165"/>
    <mergeCell ref="A166:A168"/>
    <mergeCell ref="B166:F166"/>
    <mergeCell ref="G166:G167"/>
    <mergeCell ref="A161:G161"/>
    <mergeCell ref="A40:G40"/>
    <mergeCell ref="A77:G77"/>
    <mergeCell ref="A78:A80"/>
    <mergeCell ref="B78:F78"/>
    <mergeCell ref="G78:G79"/>
    <mergeCell ref="A114:G114"/>
    <mergeCell ref="A115:A117"/>
    <mergeCell ref="B115:F115"/>
    <mergeCell ref="G115:G116"/>
    <mergeCell ref="A41:A43"/>
    <mergeCell ref="B41:F41"/>
    <mergeCell ref="G41:G42"/>
  </mergeCells>
  <printOptions horizontalCentered="1"/>
  <pageMargins left="0.78740157480314965" right="0.59055118110236227" top="0.78740157480314965" bottom="0.78740157480314965" header="0.31496062992125984" footer="0.31496062992125984"/>
  <pageSetup scale="95" fitToHeight="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CtasAdmvas 1</vt:lpstr>
      <vt:lpstr>'CtasAdmvas 1'!Área_de_impresión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2023-01-17T23:03:59Z</cp:lastPrinted>
  <dcterms:created xsi:type="dcterms:W3CDTF">2023-01-17T20:29:55Z</dcterms:created>
  <dcterms:modified xsi:type="dcterms:W3CDTF">2023-01-17T23:04:04Z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