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13A58D71-7AD2-41B9-B104-BD8C3AD4DDD1}" xr6:coauthVersionLast="36" xr6:coauthVersionMax="36" xr10:uidLastSave="{00000000-0000-0000-0000-000000000000}"/>
  <bookViews>
    <workbookView xWindow="0" yWindow="0" windowWidth="28800" windowHeight="11505" xr2:uid="{110CDB61-2B1A-4326-BA9A-27ED721F94DC}"/>
  </bookViews>
  <sheets>
    <sheet name="EAE-CA 1" sheetId="1" r:id="rId1"/>
    <sheet name="EAE-CA 2" sheetId="2" r:id="rId2"/>
    <sheet name="EAE-CA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'EAE-CA 1'!$A$1:$G$77</definedName>
    <definedName name="B">[3]EGRESOS!#REF!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 localSheetId="0">#REF!</definedName>
    <definedName name="ELOY">#REF!</definedName>
    <definedName name="ESF">#REF!</definedName>
    <definedName name="Fecha" localSheetId="0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 localSheetId="0">#REF!</definedName>
    <definedName name="N">#REF!</definedName>
    <definedName name="NDM">[5]REPORTO!#REF!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_xlnm.Print_Titles" localSheetId="0">'EAE-CA 1'!$1:$3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3" l="1"/>
  <c r="E14" i="3"/>
  <c r="C14" i="3"/>
  <c r="B14" i="3"/>
  <c r="D12" i="3"/>
  <c r="G12" i="3" s="1"/>
  <c r="D11" i="3"/>
  <c r="G11" i="3" s="1"/>
  <c r="D10" i="3"/>
  <c r="G10" i="3" s="1"/>
  <c r="D9" i="3"/>
  <c r="G9" i="3" s="1"/>
  <c r="D8" i="3"/>
  <c r="G8" i="3" s="1"/>
  <c r="D7" i="3"/>
  <c r="G7" i="3" s="1"/>
  <c r="D6" i="3"/>
  <c r="G6" i="3" s="1"/>
  <c r="D5" i="3"/>
  <c r="D14" i="3" s="1"/>
  <c r="F10" i="2"/>
  <c r="E10" i="2"/>
  <c r="D10" i="2"/>
  <c r="C10" i="2"/>
  <c r="B10" i="2"/>
  <c r="D8" i="2"/>
  <c r="G8" i="2" s="1"/>
  <c r="D7" i="2"/>
  <c r="G7" i="2" s="1"/>
  <c r="D6" i="2"/>
  <c r="G6" i="2" s="1"/>
  <c r="G10" i="2" s="1"/>
  <c r="F76" i="1"/>
  <c r="E76" i="1"/>
  <c r="C76" i="1"/>
  <c r="B76" i="1"/>
  <c r="D74" i="1"/>
  <c r="G74" i="1" s="1"/>
  <c r="D73" i="1"/>
  <c r="G73" i="1" s="1"/>
  <c r="D72" i="1"/>
  <c r="G72" i="1" s="1"/>
  <c r="G71" i="1"/>
  <c r="D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D56" i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D5" i="1"/>
  <c r="D76" i="1" s="1"/>
  <c r="G5" i="3" l="1"/>
  <c r="G14" i="3" s="1"/>
  <c r="G5" i="1"/>
  <c r="G76" i="1" s="1"/>
</calcChain>
</file>

<file path=xl/sharedStrings.xml><?xml version="1.0" encoding="utf-8"?>
<sst xmlns="http://schemas.openxmlformats.org/spreadsheetml/2006/main" count="115" uniqueCount="96">
  <si>
    <t>INSTITUTO DE SALUD PUBLICA DEL ESTADO DE GUANAJUATO
Estado Analítico del Ejercicio del Presupuesto de Egresos
Clasificación Administrativa  
Del 1 de Enero al 30 de Septiembre de 2026
(Cifras en Pesos)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</si>
  <si>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</si>
  <si>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</si>
  <si>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</si>
  <si>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</si>
  <si>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</si>
  <si>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</si>
  <si>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</si>
  <si>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</si>
  <si>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211213019010000 Despacho de la Dirección General del ISAPEG</t>
  </si>
  <si>
    <t>211213019010300 Coordinación de Asuntos Jurídicos</t>
  </si>
  <si>
    <t>211213019010400 Coordinación de Comunicación Social</t>
  </si>
  <si>
    <t>211213019010600 Coordinación Estatal de Calidad</t>
  </si>
  <si>
    <t>211213019020000 Coordinación General de Administración y Finanzas</t>
  </si>
  <si>
    <t>211213019020100 Dirección General de Planeación</t>
  </si>
  <si>
    <t>211213019020200 Dirección General de Administración</t>
  </si>
  <si>
    <t>211213019020300 Dirección General de Recursos Humanos</t>
  </si>
  <si>
    <t>211213019020400 Dirección General de Recursos Materiales y Servicios Generales</t>
  </si>
  <si>
    <t>211213019030000 Coordinación General de Salud Pública</t>
  </si>
  <si>
    <t>211213019030200 Dirección General de Protección contra Riesgos Sanitarios</t>
  </si>
  <si>
    <t>211213019030300 Dirección General de Prevención y Promoción de la Salud</t>
  </si>
  <si>
    <t>211213019030400 Dirección General de Atención Médica</t>
  </si>
  <si>
    <t>211213019040100 Jurisdicción Sanitaria I</t>
  </si>
  <si>
    <t>211213019040200 Jurisdicción Sanitaria II</t>
  </si>
  <si>
    <t>211213019040300 Jurisdicción Sanitaria III</t>
  </si>
  <si>
    <t>211213019040400 Jurisdicción Sanitaria IV</t>
  </si>
  <si>
    <t>211213019040500 Jurisdicción Sanitaria V</t>
  </si>
  <si>
    <t>211213019040600 Jurisdicción Sanitaria VI</t>
  </si>
  <si>
    <t>211213019040700 Jurisdicción Sanitaria VII</t>
  </si>
  <si>
    <t>211213019040800 Jurisdicción Sanitaria VIII</t>
  </si>
  <si>
    <t>211213019070101 Hospital General Acámbaro Miguel Hidalgo</t>
  </si>
  <si>
    <t>211213019070102 Hospital General Celaya</t>
  </si>
  <si>
    <t>211213019070103 Hospital General Dolores Hidalgo Cuna de la Independencia Nacional</t>
  </si>
  <si>
    <t>211213019070104 Hospital General Guanajuato Dr. Valentín Gracia</t>
  </si>
  <si>
    <t>211213019070105 Hospital General Irapuato</t>
  </si>
  <si>
    <t>211213019070106 Hospital General León</t>
  </si>
  <si>
    <t>211213019070107 Hospital General Pénjamo</t>
  </si>
  <si>
    <t>211213019070108 Hospital General Purísima del Rincón</t>
  </si>
  <si>
    <t>211213019070109 Hospital General Salamanca</t>
  </si>
  <si>
    <t>211213019070110 Hospital General Salvatierra</t>
  </si>
  <si>
    <t>211213019070111 Hospital General San José Iturbide</t>
  </si>
  <si>
    <t>211213019070112 Hospital General San Luis de la Paz</t>
  </si>
  <si>
    <t>211213019070113 Hospital General San Miguel Allende Dr. Felipe G. Dobarganes</t>
  </si>
  <si>
    <t>211213019070114 Hospital General Silao</t>
  </si>
  <si>
    <t>211213019070115 Hospital General Uriangato</t>
  </si>
  <si>
    <t>211213019070116 Hospital General Valle de Santiago</t>
  </si>
  <si>
    <t>211213019070201 Centro de Atención Integral a la Salud Mental de León</t>
  </si>
  <si>
    <t>211213019070202 Hospital de Especialidades Materno Infantil de León</t>
  </si>
  <si>
    <t>211213019070203 Hospital de Especialidades Pediátrico de León</t>
  </si>
  <si>
    <t>211213019070204 Hospital Materno de Celaya</t>
  </si>
  <si>
    <t>211213019070205 Hospital Materno infantil Irapuato</t>
  </si>
  <si>
    <t>211213019070206 Hospital Materno San Luis de la Paz</t>
  </si>
  <si>
    <t>211213019070207 Centro Estatal de Cuidados Críticos Salamanca</t>
  </si>
  <si>
    <t>211213019070301 Centro Estatal Medicina Transfusional</t>
  </si>
  <si>
    <t>211213019070302 Centro Estatal de Trasplantes</t>
  </si>
  <si>
    <t>211213019070304 Banco de Leche Humana</t>
  </si>
  <si>
    <t>211213019070305 Laboratorio Salud Pública Estatal</t>
  </si>
  <si>
    <t>211213019070306 Sistema de Urgencias Estado de Guanajuato</t>
  </si>
  <si>
    <t>211213019070307 Centro de Atención Integral Adicciones</t>
  </si>
  <si>
    <t>211213019070401 Hospital Comunitario Abasolo</t>
  </si>
  <si>
    <t>211213019070402 Hospital Comunitario Apaseo el Alto</t>
  </si>
  <si>
    <t>211213019070403 Hospital Comunitario Apaseo el Grande</t>
  </si>
  <si>
    <t>211213019070404 Hospital Comunitario Comonfort</t>
  </si>
  <si>
    <t>211213019070405 Hospital Comunitario Cortazar</t>
  </si>
  <si>
    <t>211213019070406 Hospital Comunitario Huanímaro</t>
  </si>
  <si>
    <t>211213019070407 Hospital Comunitario Jaral del Progreso</t>
  </si>
  <si>
    <t>211213019070408 Hospital Comunitario Jerécuaro</t>
  </si>
  <si>
    <t>211213019070409 Hospital Comunitario Las Joyas</t>
  </si>
  <si>
    <t>211213019070410 Hospital Comunitario Manuel Doblado</t>
  </si>
  <si>
    <t>211213019070411 Hospital Comunitario Moroleón</t>
  </si>
  <si>
    <t>211213019070412 Hospital Comunitario Romita</t>
  </si>
  <si>
    <t>211213019070413 Hospital Comunitario San Diego de la Unión</t>
  </si>
  <si>
    <t>211213019070414 Hospital Comunitario San Felipe</t>
  </si>
  <si>
    <t>211213019070415 Hospital Comunitario San Francisco del Rincón</t>
  </si>
  <si>
    <t>211213019070416 Hospital Comunitario Santa Cruz de Juventino Rosas</t>
  </si>
  <si>
    <t>211213019070417 Hospital Comunitario Tarimoro</t>
  </si>
  <si>
    <t>211213019070418 Hospital Comunitario Villagrán</t>
  </si>
  <si>
    <t>211213019070419 Hospital Comunitario Yuriria</t>
  </si>
  <si>
    <t>211213019A10000 Órgano Interno de Control</t>
  </si>
  <si>
    <t>Total del Gasto</t>
  </si>
  <si>
    <t>“Bajo protesta de decir verdad declaramos que los Estados Financieros y sus notas, son razonablemente correctos y son responsabilidad del emisor”.</t>
  </si>
  <si>
    <t>INSTITUTO DE SALUD PUBLICA DEL ESTADO DE GUANAJUATO
Estado Analítico del Ejercicio del Presupuesto de Egresos
Clasificación Administrativa  (Poderes)
Del 1 de Enero al 30 de Septiembre de 2026
(Cifras en Pesos)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</si>
  <si>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</si>
  <si>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</si>
  <si>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</si>
  <si>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</si>
  <si>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</si>
  <si>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INSTITUTO DE SALUD PUBLICA DEL ESTADO DE GUANAJUATO
Estado Analítico del Ejercicio del Presupuesto de Egresos
Clasificación Administrativa  (Sector Paraestatal)
Del 1 de Enero al 30 de Septiembre de 2026
(Cifras en Pesos)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</si>
  <si>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</si>
  <si>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</si>
  <si>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</si>
  <si>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</si>
  <si>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</si>
  <si>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</si>
  <si>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</si>
  <si>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Entidades Paramunicipales (en sus diferentes clasificaciones)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</si>
</sst>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3" fontId="6" fillId="0" borderId="0" applyFont="0" applyFill="0" applyBorder="0" applyAlignment="0" applyProtection="0"/>
    <xf numFmtId="4" fontId="9" fillId="4" borderId="27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0" borderId="0" xfId="2" applyFont="1"/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5" fillId="3" borderId="0" xfId="2" applyFont="1" applyFill="1"/>
    <xf numFmtId="0" fontId="4" fillId="2" borderId="8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left" indent="1"/>
      <protection locked="0"/>
    </xf>
    <xf numFmtId="3" fontId="7" fillId="0" borderId="12" xfId="3" applyNumberFormat="1" applyFont="1" applyBorder="1" applyProtection="1">
      <protection locked="0"/>
    </xf>
    <xf numFmtId="3" fontId="7" fillId="0" borderId="13" xfId="3" applyNumberFormat="1" applyFont="1" applyBorder="1" applyProtection="1">
      <protection locked="0"/>
    </xf>
    <xf numFmtId="0" fontId="7" fillId="0" borderId="14" xfId="0" applyFont="1" applyBorder="1" applyAlignment="1" applyProtection="1">
      <alignment horizontal="left" indent="1"/>
      <protection locked="0"/>
    </xf>
    <xf numFmtId="3" fontId="7" fillId="0" borderId="15" xfId="0" applyNumberFormat="1" applyFont="1" applyBorder="1" applyProtection="1">
      <protection locked="0"/>
    </xf>
    <xf numFmtId="3" fontId="7" fillId="0" borderId="16" xfId="0" applyNumberFormat="1" applyFont="1" applyBorder="1" applyProtection="1">
      <protection locked="0"/>
    </xf>
    <xf numFmtId="0" fontId="7" fillId="0" borderId="17" xfId="0" applyFont="1" applyFill="1" applyBorder="1" applyAlignment="1" applyProtection="1">
      <alignment horizontal="left" indent="1"/>
      <protection locked="0"/>
    </xf>
    <xf numFmtId="3" fontId="7" fillId="0" borderId="18" xfId="0" applyNumberFormat="1" applyFont="1" applyFill="1" applyBorder="1" applyProtection="1">
      <protection locked="0"/>
    </xf>
    <xf numFmtId="3" fontId="7" fillId="0" borderId="19" xfId="0" applyNumberFormat="1" applyFont="1" applyFill="1" applyBorder="1" applyProtection="1"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3" fontId="4" fillId="0" borderId="20" xfId="0" applyNumberFormat="1" applyFont="1" applyFill="1" applyBorder="1" applyProtection="1">
      <protection locked="0"/>
    </xf>
    <xf numFmtId="3" fontId="4" fillId="0" borderId="21" xfId="0" applyNumberFormat="1" applyFont="1" applyFill="1" applyBorder="1" applyProtection="1">
      <protection locked="0"/>
    </xf>
    <xf numFmtId="3" fontId="4" fillId="0" borderId="22" xfId="0" applyNumberFormat="1" applyFont="1" applyFill="1" applyBorder="1" applyProtection="1">
      <protection locked="0"/>
    </xf>
    <xf numFmtId="0" fontId="6" fillId="3" borderId="0" xfId="2" applyFont="1" applyFill="1"/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3" borderId="26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7" fillId="5" borderId="26" xfId="4" applyNumberFormat="1" applyFont="1" applyFill="1" applyBorder="1" applyAlignment="1" applyProtection="1">
      <alignment horizontal="left" vertical="center" wrapText="1"/>
      <protection locked="0"/>
    </xf>
    <xf numFmtId="3" fontId="7" fillId="0" borderId="15" xfId="0" applyNumberFormat="1" applyFont="1" applyFill="1" applyBorder="1" applyProtection="1">
      <protection locked="0"/>
    </xf>
    <xf numFmtId="3" fontId="7" fillId="0" borderId="16" xfId="0" applyNumberFormat="1" applyFont="1" applyFill="1" applyBorder="1" applyProtection="1">
      <protection locked="0"/>
    </xf>
    <xf numFmtId="0" fontId="7" fillId="5" borderId="14" xfId="4" applyNumberFormat="1" applyFont="1" applyFill="1" applyBorder="1" applyAlignment="1" applyProtection="1">
      <alignment horizontal="left" vertical="center" wrapText="1"/>
      <protection locked="0"/>
    </xf>
    <xf numFmtId="0" fontId="4" fillId="5" borderId="28" xfId="4" applyNumberFormat="1" applyFont="1" applyFill="1" applyBorder="1" applyAlignment="1" applyProtection="1">
      <alignment horizontal="center" vertical="center" wrapText="1"/>
      <protection locked="0"/>
    </xf>
    <xf numFmtId="3" fontId="4" fillId="0" borderId="29" xfId="5" applyNumberFormat="1" applyFont="1" applyBorder="1" applyAlignment="1">
      <alignment vertical="center"/>
    </xf>
    <xf numFmtId="3" fontId="4" fillId="0" borderId="30" xfId="5" applyNumberFormat="1" applyFont="1" applyBorder="1" applyAlignment="1">
      <alignment vertical="center"/>
    </xf>
    <xf numFmtId="0" fontId="7" fillId="5" borderId="0" xfId="4" applyNumberFormat="1" applyFont="1" applyFill="1" applyBorder="1" applyAlignment="1" applyProtection="1">
      <alignment horizontal="left" vertical="center" wrapText="1"/>
      <protection locked="0"/>
    </xf>
    <xf numFmtId="0" fontId="4" fillId="2" borderId="31" xfId="1" applyFont="1" applyFill="1" applyBorder="1" applyAlignment="1">
      <alignment horizontal="center" wrapText="1"/>
    </xf>
    <xf numFmtId="0" fontId="4" fillId="2" borderId="21" xfId="1" applyFont="1" applyFill="1" applyBorder="1" applyAlignment="1">
      <alignment horizontal="center" wrapText="1"/>
    </xf>
    <xf numFmtId="0" fontId="4" fillId="2" borderId="22" xfId="1" applyFont="1" applyFill="1" applyBorder="1" applyAlignment="1">
      <alignment horizontal="center" wrapText="1"/>
    </xf>
    <xf numFmtId="0" fontId="3" fillId="0" borderId="0" xfId="1" applyFont="1" applyAlignment="1">
      <alignment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32" xfId="1" applyFont="1" applyFill="1" applyBorder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/>
    </xf>
    <xf numFmtId="0" fontId="3" fillId="3" borderId="0" xfId="1" applyFont="1" applyFill="1" applyAlignment="1">
      <alignment vertical="center"/>
    </xf>
    <xf numFmtId="0" fontId="7" fillId="0" borderId="14" xfId="1" applyFont="1" applyFill="1" applyBorder="1" applyAlignment="1" applyProtection="1">
      <alignment vertical="center"/>
    </xf>
    <xf numFmtId="0" fontId="7" fillId="0" borderId="14" xfId="1" applyFont="1" applyFill="1" applyBorder="1" applyAlignment="1" applyProtection="1">
      <alignment vertical="center" wrapText="1"/>
    </xf>
    <xf numFmtId="0" fontId="10" fillId="0" borderId="28" xfId="1" applyFont="1" applyFill="1" applyBorder="1" applyAlignment="1" applyProtection="1">
      <alignment horizontal="center" vertical="center"/>
    </xf>
    <xf numFmtId="3" fontId="10" fillId="0" borderId="29" xfId="1" applyNumberFormat="1" applyFont="1" applyBorder="1" applyAlignment="1" applyProtection="1">
      <alignment horizontal="right" vertical="center"/>
      <protection locked="0"/>
    </xf>
    <xf numFmtId="3" fontId="10" fillId="0" borderId="30" xfId="1" applyNumberFormat="1" applyFont="1" applyBorder="1" applyAlignment="1" applyProtection="1">
      <alignment horizontal="right" vertical="center"/>
      <protection locked="0"/>
    </xf>
    <xf numFmtId="0" fontId="7" fillId="0" borderId="0" xfId="1" applyFont="1" applyAlignment="1">
      <alignment vertical="center"/>
    </xf>
    <xf numFmtId="164" fontId="7" fillId="0" borderId="0" xfId="1" applyNumberFormat="1" applyFont="1" applyAlignment="1">
      <alignment vertical="center"/>
    </xf>
  </cellXfs>
  <cellStyles count="6">
    <cellStyle name="Millares 2 2 2 2 8" xfId="5" xr:uid="{37795C99-5212-4AF0-BFCB-7940097A3AF6}"/>
    <cellStyle name="Millares 26" xfId="3" xr:uid="{90E4431A-9BFB-46E8-BE1A-D300D3EFCDF2}"/>
    <cellStyle name="Normal" xfId="0" builtinId="0"/>
    <cellStyle name="Normal 2 2" xfId="1" xr:uid="{5CE8F78E-9A9B-4223-9BD4-0BC8C38B27D9}"/>
    <cellStyle name="Normal 5 3 2 8 2" xfId="2" xr:uid="{1CC9322D-0AA4-4835-9DED-ABEDE8525A95}"/>
    <cellStyle name="SAPBEXstdItem" xfId="4" xr:uid="{4765FEDE-37A8-44E1-BF4A-EAC6D4CAFF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CAEC-CBF6-49AA-9A39-12517755D683}">
  <sheetPr>
    <tabColor theme="4" tint="-0.249977111117893"/>
    <pageSetUpPr fitToPage="1"/>
  </sheetPr>
  <dimension ref="A1:G77"/>
  <sheetViews>
    <sheetView showGridLines="0" tabSelected="1" workbookViewId="0">
      <selection activeCell="E13" sqref="E13"/>
    </sheetView>
  </sheetViews>
  <sheetFormatPr baseColWidth="10" defaultColWidth="12" defaultRowHeight="14.25" customHeight="1" x14ac:dyDescent="0.2"/>
  <cols>
    <col min="1" max="1" width="71.5" style="4" customWidth="1"/>
    <col min="2" max="2" width="16.1640625" style="4" customWidth="1"/>
    <col min="3" max="3" width="15.1640625" style="4" bestFit="1" customWidth="1"/>
    <col min="4" max="6" width="16.33203125" style="4" bestFit="1" customWidth="1"/>
    <col min="7" max="7" width="13.6640625" style="4" bestFit="1" customWidth="1"/>
    <col min="8" max="16384" width="12" style="4"/>
  </cols>
  <sheetData>
    <row r="1" spans="1:7" ht="59.25" customHeight="1" thickBot="1" x14ac:dyDescent="0.25">
      <c r="A1" s="1" t="s">
        <v>0</v>
      </c>
      <c r="B1" s="2"/>
      <c r="C1" s="2"/>
      <c r="D1" s="2"/>
      <c r="E1" s="2"/>
      <c r="F1" s="2"/>
      <c r="G1" s="3"/>
    </row>
    <row r="2" spans="1:7" s="10" customFormat="1" ht="14.25" customHeight="1" thickBot="1" x14ac:dyDescent="0.25">
      <c r="A2" s="5" t="s">
        <v>1</v>
      </c>
      <c r="B2" s="6" t="s">
        <v>2</v>
      </c>
      <c r="C2" s="7"/>
      <c r="D2" s="7"/>
      <c r="E2" s="7"/>
      <c r="F2" s="8"/>
      <c r="G2" s="9" t="s">
        <v>3</v>
      </c>
    </row>
    <row r="3" spans="1:7" s="10" customFormat="1" ht="23.25" thickBot="1" x14ac:dyDescent="0.25">
      <c r="A3" s="11"/>
      <c r="B3" s="12" t="s">
        <v>4</v>
      </c>
      <c r="C3" s="13" t="s">
        <v>5</v>
      </c>
      <c r="D3" s="14" t="s">
        <v>6</v>
      </c>
      <c r="E3" s="13" t="s">
        <v>7</v>
      </c>
      <c r="F3" s="14" t="s">
        <v>8</v>
      </c>
      <c r="G3" s="15"/>
    </row>
    <row r="4" spans="1:7" s="10" customFormat="1" ht="6" customHeight="1" x14ac:dyDescent="0.2">
      <c r="A4" s="16"/>
      <c r="B4" s="17"/>
      <c r="C4" s="17"/>
      <c r="D4" s="17"/>
      <c r="E4" s="17"/>
      <c r="F4" s="17"/>
      <c r="G4" s="18"/>
    </row>
    <row r="5" spans="1:7" s="10" customFormat="1" ht="14.25" customHeight="1" x14ac:dyDescent="0.2">
      <c r="A5" s="19" t="s">
        <v>9</v>
      </c>
      <c r="B5" s="20">
        <v>10098253</v>
      </c>
      <c r="C5" s="20">
        <v>197137.21</v>
      </c>
      <c r="D5" s="20">
        <f>B5+C5</f>
        <v>10295390.210000001</v>
      </c>
      <c r="E5" s="20">
        <v>7470746.9100000001</v>
      </c>
      <c r="F5" s="20">
        <v>7470746.9100000001</v>
      </c>
      <c r="G5" s="21">
        <f>D5-E5</f>
        <v>2824643.3000000007</v>
      </c>
    </row>
    <row r="6" spans="1:7" s="10" customFormat="1" ht="14.25" customHeight="1" x14ac:dyDescent="0.2">
      <c r="A6" s="19" t="s">
        <v>10</v>
      </c>
      <c r="B6" s="20">
        <v>74485775.519999996</v>
      </c>
      <c r="C6" s="20">
        <v>78324713.689999998</v>
      </c>
      <c r="D6" s="20">
        <f t="shared" ref="D6:D69" si="0">B6+C6</f>
        <v>152810489.20999998</v>
      </c>
      <c r="E6" s="20">
        <v>142429859.47</v>
      </c>
      <c r="F6" s="20">
        <v>142429859.47</v>
      </c>
      <c r="G6" s="21">
        <f t="shared" ref="G6:G69" si="1">D6-E6</f>
        <v>10380629.73999998</v>
      </c>
    </row>
    <row r="7" spans="1:7" s="10" customFormat="1" ht="14.25" customHeight="1" x14ac:dyDescent="0.2">
      <c r="A7" s="19" t="s">
        <v>11</v>
      </c>
      <c r="B7" s="20">
        <v>38369853</v>
      </c>
      <c r="C7" s="20">
        <v>74524518.609999999</v>
      </c>
      <c r="D7" s="20">
        <f t="shared" si="0"/>
        <v>112894371.61</v>
      </c>
      <c r="E7" s="20">
        <v>67622657.799999997</v>
      </c>
      <c r="F7" s="20">
        <v>67622657.799999997</v>
      </c>
      <c r="G7" s="21">
        <f t="shared" si="1"/>
        <v>45271713.810000002</v>
      </c>
    </row>
    <row r="8" spans="1:7" s="10" customFormat="1" ht="14.25" customHeight="1" x14ac:dyDescent="0.2">
      <c r="A8" s="19" t="s">
        <v>12</v>
      </c>
      <c r="B8" s="20">
        <v>11484639</v>
      </c>
      <c r="C8" s="20">
        <v>3263912.54</v>
      </c>
      <c r="D8" s="20">
        <f t="shared" si="0"/>
        <v>14748551.539999999</v>
      </c>
      <c r="E8" s="20">
        <v>2202735.89</v>
      </c>
      <c r="F8" s="20">
        <v>2202735.89</v>
      </c>
      <c r="G8" s="21">
        <f t="shared" si="1"/>
        <v>12545815.649999999</v>
      </c>
    </row>
    <row r="9" spans="1:7" s="10" customFormat="1" ht="14.25" customHeight="1" x14ac:dyDescent="0.2">
      <c r="A9" s="19" t="s">
        <v>13</v>
      </c>
      <c r="B9" s="20">
        <v>12218257</v>
      </c>
      <c r="C9" s="20">
        <v>353722.37</v>
      </c>
      <c r="D9" s="20">
        <f t="shared" si="0"/>
        <v>12571979.369999999</v>
      </c>
      <c r="E9" s="20">
        <v>8772263.8000000007</v>
      </c>
      <c r="F9" s="20">
        <v>8772263.8000000007</v>
      </c>
      <c r="G9" s="21">
        <f t="shared" si="1"/>
        <v>3799715.5699999984</v>
      </c>
    </row>
    <row r="10" spans="1:7" s="10" customFormat="1" ht="14.25" customHeight="1" x14ac:dyDescent="0.2">
      <c r="A10" s="19" t="s">
        <v>14</v>
      </c>
      <c r="B10" s="20">
        <v>557048370</v>
      </c>
      <c r="C10" s="20">
        <v>-803620.49</v>
      </c>
      <c r="D10" s="20">
        <f t="shared" si="0"/>
        <v>556244749.50999999</v>
      </c>
      <c r="E10" s="20">
        <v>37432049.420000002</v>
      </c>
      <c r="F10" s="20">
        <v>37432049.420000002</v>
      </c>
      <c r="G10" s="21">
        <f t="shared" si="1"/>
        <v>518812700.08999997</v>
      </c>
    </row>
    <row r="11" spans="1:7" s="10" customFormat="1" ht="14.25" customHeight="1" x14ac:dyDescent="0.2">
      <c r="A11" s="19" t="s">
        <v>15</v>
      </c>
      <c r="B11" s="20">
        <v>131113172</v>
      </c>
      <c r="C11" s="20">
        <v>-11751759.74</v>
      </c>
      <c r="D11" s="20">
        <f t="shared" si="0"/>
        <v>119361412.26000001</v>
      </c>
      <c r="E11" s="20">
        <v>40941935.369999997</v>
      </c>
      <c r="F11" s="20">
        <v>40941935.369999997</v>
      </c>
      <c r="G11" s="21">
        <f t="shared" si="1"/>
        <v>78419476.890000015</v>
      </c>
    </row>
    <row r="12" spans="1:7" s="10" customFormat="1" ht="14.25" customHeight="1" x14ac:dyDescent="0.2">
      <c r="A12" s="19" t="s">
        <v>16</v>
      </c>
      <c r="B12" s="20">
        <v>72232339</v>
      </c>
      <c r="C12" s="20">
        <v>719342.51</v>
      </c>
      <c r="D12" s="20">
        <f t="shared" si="0"/>
        <v>72951681.510000005</v>
      </c>
      <c r="E12" s="20">
        <v>46808389.289999999</v>
      </c>
      <c r="F12" s="20">
        <v>46808389.289999999</v>
      </c>
      <c r="G12" s="21">
        <f t="shared" si="1"/>
        <v>26143292.220000006</v>
      </c>
    </row>
    <row r="13" spans="1:7" s="10" customFormat="1" ht="14.25" customHeight="1" x14ac:dyDescent="0.2">
      <c r="A13" s="19" t="s">
        <v>17</v>
      </c>
      <c r="B13" s="20">
        <v>97369745.109999999</v>
      </c>
      <c r="C13" s="20">
        <v>7070741.7999999998</v>
      </c>
      <c r="D13" s="20">
        <f t="shared" si="0"/>
        <v>104440486.91</v>
      </c>
      <c r="E13" s="20">
        <v>63804750.079999998</v>
      </c>
      <c r="F13" s="20">
        <v>63804750.079999998</v>
      </c>
      <c r="G13" s="21">
        <f t="shared" si="1"/>
        <v>40635736.829999998</v>
      </c>
    </row>
    <row r="14" spans="1:7" s="10" customFormat="1" ht="14.25" customHeight="1" x14ac:dyDescent="0.2">
      <c r="A14" s="19" t="s">
        <v>18</v>
      </c>
      <c r="B14" s="20">
        <v>5413542</v>
      </c>
      <c r="C14" s="20">
        <v>80567536.530000001</v>
      </c>
      <c r="D14" s="20">
        <f t="shared" si="0"/>
        <v>85981078.530000001</v>
      </c>
      <c r="E14" s="20">
        <v>84030826.060000002</v>
      </c>
      <c r="F14" s="20">
        <v>84030826.060000002</v>
      </c>
      <c r="G14" s="21">
        <f t="shared" si="1"/>
        <v>1950252.4699999988</v>
      </c>
    </row>
    <row r="15" spans="1:7" s="10" customFormat="1" ht="14.25" customHeight="1" x14ac:dyDescent="0.2">
      <c r="A15" s="19" t="s">
        <v>19</v>
      </c>
      <c r="B15" s="20">
        <v>42022308</v>
      </c>
      <c r="C15" s="20">
        <v>431314.02</v>
      </c>
      <c r="D15" s="20">
        <f t="shared" si="0"/>
        <v>42453622.020000003</v>
      </c>
      <c r="E15" s="20">
        <v>27572912.010000002</v>
      </c>
      <c r="F15" s="20">
        <v>27572912.010000002</v>
      </c>
      <c r="G15" s="21">
        <f t="shared" si="1"/>
        <v>14880710.010000002</v>
      </c>
    </row>
    <row r="16" spans="1:7" s="10" customFormat="1" ht="14.25" customHeight="1" x14ac:dyDescent="0.2">
      <c r="A16" s="19" t="s">
        <v>20</v>
      </c>
      <c r="B16" s="20">
        <v>476351087</v>
      </c>
      <c r="C16" s="20">
        <v>448698774.92000002</v>
      </c>
      <c r="D16" s="20">
        <f t="shared" si="0"/>
        <v>925049861.92000008</v>
      </c>
      <c r="E16" s="20">
        <v>645703769.82000005</v>
      </c>
      <c r="F16" s="20">
        <v>645703769.82000005</v>
      </c>
      <c r="G16" s="21">
        <f t="shared" si="1"/>
        <v>279346092.10000002</v>
      </c>
    </row>
    <row r="17" spans="1:7" s="10" customFormat="1" ht="14.25" customHeight="1" x14ac:dyDescent="0.2">
      <c r="A17" s="19" t="s">
        <v>21</v>
      </c>
      <c r="B17" s="20">
        <v>137218190</v>
      </c>
      <c r="C17" s="20">
        <v>29338390.52</v>
      </c>
      <c r="D17" s="20">
        <f t="shared" si="0"/>
        <v>166556580.52000001</v>
      </c>
      <c r="E17" s="20">
        <v>58284308.840000004</v>
      </c>
      <c r="F17" s="20">
        <v>58284308.840000004</v>
      </c>
      <c r="G17" s="21">
        <f t="shared" si="1"/>
        <v>108272271.68000001</v>
      </c>
    </row>
    <row r="18" spans="1:7" s="10" customFormat="1" ht="14.25" customHeight="1" x14ac:dyDescent="0.2">
      <c r="A18" s="19" t="s">
        <v>22</v>
      </c>
      <c r="B18" s="20">
        <v>573722517</v>
      </c>
      <c r="C18" s="20">
        <v>-330982.45</v>
      </c>
      <c r="D18" s="20">
        <f t="shared" si="0"/>
        <v>573391534.54999995</v>
      </c>
      <c r="E18" s="20">
        <v>338293770.69</v>
      </c>
      <c r="F18" s="20">
        <v>338293770.69</v>
      </c>
      <c r="G18" s="21">
        <f t="shared" si="1"/>
        <v>235097763.85999995</v>
      </c>
    </row>
    <row r="19" spans="1:7" s="10" customFormat="1" ht="14.25" customHeight="1" x14ac:dyDescent="0.2">
      <c r="A19" s="19" t="s">
        <v>23</v>
      </c>
      <c r="B19" s="20">
        <v>668775829</v>
      </c>
      <c r="C19" s="20">
        <v>-1193891.32</v>
      </c>
      <c r="D19" s="20">
        <f t="shared" si="0"/>
        <v>667581937.67999995</v>
      </c>
      <c r="E19" s="20">
        <v>401144388.62</v>
      </c>
      <c r="F19" s="20">
        <v>401144388.62</v>
      </c>
      <c r="G19" s="21">
        <f t="shared" si="1"/>
        <v>266437549.05999994</v>
      </c>
    </row>
    <row r="20" spans="1:7" s="10" customFormat="1" ht="14.25" customHeight="1" x14ac:dyDescent="0.2">
      <c r="A20" s="19" t="s">
        <v>24</v>
      </c>
      <c r="B20" s="20">
        <v>779632305</v>
      </c>
      <c r="C20" s="20">
        <v>39970868.579999998</v>
      </c>
      <c r="D20" s="20">
        <f t="shared" si="0"/>
        <v>819603173.58000004</v>
      </c>
      <c r="E20" s="20">
        <v>468192565.93000001</v>
      </c>
      <c r="F20" s="20">
        <v>468192565.93000001</v>
      </c>
      <c r="G20" s="21">
        <f t="shared" si="1"/>
        <v>351410607.65000004</v>
      </c>
    </row>
    <row r="21" spans="1:7" s="10" customFormat="1" ht="14.25" customHeight="1" x14ac:dyDescent="0.2">
      <c r="A21" s="19" t="s">
        <v>25</v>
      </c>
      <c r="B21" s="20">
        <v>532278470</v>
      </c>
      <c r="C21" s="20">
        <v>22040530.289999999</v>
      </c>
      <c r="D21" s="20">
        <f t="shared" si="0"/>
        <v>554319000.28999996</v>
      </c>
      <c r="E21" s="20">
        <v>316932881.75999999</v>
      </c>
      <c r="F21" s="20">
        <v>316932881.75999999</v>
      </c>
      <c r="G21" s="21">
        <f t="shared" si="1"/>
        <v>237386118.52999997</v>
      </c>
    </row>
    <row r="22" spans="1:7" s="10" customFormat="1" ht="14.25" customHeight="1" x14ac:dyDescent="0.2">
      <c r="A22" s="19" t="s">
        <v>26</v>
      </c>
      <c r="B22" s="20">
        <v>599646965</v>
      </c>
      <c r="C22" s="20">
        <v>26536887.530000001</v>
      </c>
      <c r="D22" s="20">
        <f t="shared" si="0"/>
        <v>626183852.52999997</v>
      </c>
      <c r="E22" s="20">
        <v>352541013.62</v>
      </c>
      <c r="F22" s="20">
        <v>352541013.62</v>
      </c>
      <c r="G22" s="21">
        <f t="shared" si="1"/>
        <v>273642838.90999997</v>
      </c>
    </row>
    <row r="23" spans="1:7" s="10" customFormat="1" ht="14.25" customHeight="1" x14ac:dyDescent="0.2">
      <c r="A23" s="19" t="s">
        <v>27</v>
      </c>
      <c r="B23" s="20">
        <v>832884295</v>
      </c>
      <c r="C23" s="20">
        <v>44924395</v>
      </c>
      <c r="D23" s="20">
        <f t="shared" si="0"/>
        <v>877808690</v>
      </c>
      <c r="E23" s="20">
        <v>517990300.74000001</v>
      </c>
      <c r="F23" s="20">
        <v>517990300.74000001</v>
      </c>
      <c r="G23" s="21">
        <f t="shared" si="1"/>
        <v>359818389.25999999</v>
      </c>
    </row>
    <row r="24" spans="1:7" s="10" customFormat="1" ht="14.25" customHeight="1" x14ac:dyDescent="0.2">
      <c r="A24" s="19" t="s">
        <v>28</v>
      </c>
      <c r="B24" s="20">
        <v>892190276</v>
      </c>
      <c r="C24" s="20">
        <v>107009563.25</v>
      </c>
      <c r="D24" s="20">
        <f t="shared" si="0"/>
        <v>999199839.25</v>
      </c>
      <c r="E24" s="20">
        <v>570986891.26999998</v>
      </c>
      <c r="F24" s="20">
        <v>570986891.26999998</v>
      </c>
      <c r="G24" s="21">
        <f t="shared" si="1"/>
        <v>428212947.98000002</v>
      </c>
    </row>
    <row r="25" spans="1:7" s="10" customFormat="1" ht="14.25" customHeight="1" x14ac:dyDescent="0.2">
      <c r="A25" s="19" t="s">
        <v>29</v>
      </c>
      <c r="B25" s="20">
        <v>554365157</v>
      </c>
      <c r="C25" s="20">
        <v>-10193124.23</v>
      </c>
      <c r="D25" s="20">
        <f t="shared" si="0"/>
        <v>544172032.76999998</v>
      </c>
      <c r="E25" s="20">
        <v>321685766</v>
      </c>
      <c r="F25" s="20">
        <v>321685766</v>
      </c>
      <c r="G25" s="21">
        <f t="shared" si="1"/>
        <v>222486266.76999998</v>
      </c>
    </row>
    <row r="26" spans="1:7" s="10" customFormat="1" ht="14.25" customHeight="1" x14ac:dyDescent="0.2">
      <c r="A26" s="19" t="s">
        <v>30</v>
      </c>
      <c r="B26" s="20">
        <v>360652687.44</v>
      </c>
      <c r="C26" s="20">
        <v>20867343.079999998</v>
      </c>
      <c r="D26" s="20">
        <f t="shared" si="0"/>
        <v>381520030.51999998</v>
      </c>
      <c r="E26" s="20">
        <v>202925787.86000001</v>
      </c>
      <c r="F26" s="20">
        <v>202925787.86000001</v>
      </c>
      <c r="G26" s="21">
        <f t="shared" si="1"/>
        <v>178594242.65999997</v>
      </c>
    </row>
    <row r="27" spans="1:7" s="10" customFormat="1" ht="14.25" customHeight="1" x14ac:dyDescent="0.2">
      <c r="A27" s="19" t="s">
        <v>31</v>
      </c>
      <c r="B27" s="20">
        <v>672913169.28999996</v>
      </c>
      <c r="C27" s="20">
        <v>17986383.890000001</v>
      </c>
      <c r="D27" s="20">
        <f t="shared" si="0"/>
        <v>690899553.17999995</v>
      </c>
      <c r="E27" s="20">
        <v>405393459.08999997</v>
      </c>
      <c r="F27" s="20">
        <v>405393459.08999997</v>
      </c>
      <c r="G27" s="21">
        <f t="shared" si="1"/>
        <v>285506094.08999997</v>
      </c>
    </row>
    <row r="28" spans="1:7" s="10" customFormat="1" ht="14.25" customHeight="1" x14ac:dyDescent="0.2">
      <c r="A28" s="19" t="s">
        <v>32</v>
      </c>
      <c r="B28" s="20">
        <v>282428206</v>
      </c>
      <c r="C28" s="20">
        <v>7507063.5999999996</v>
      </c>
      <c r="D28" s="20">
        <f t="shared" si="0"/>
        <v>289935269.60000002</v>
      </c>
      <c r="E28" s="20">
        <v>173807160.56999999</v>
      </c>
      <c r="F28" s="20">
        <v>173807160.56999999</v>
      </c>
      <c r="G28" s="21">
        <f t="shared" si="1"/>
        <v>116128109.03000003</v>
      </c>
    </row>
    <row r="29" spans="1:7" s="10" customFormat="1" ht="14.25" customHeight="1" x14ac:dyDescent="0.2">
      <c r="A29" s="19" t="s">
        <v>33</v>
      </c>
      <c r="B29" s="20">
        <v>345228145</v>
      </c>
      <c r="C29" s="20">
        <v>-9424902.0600000005</v>
      </c>
      <c r="D29" s="20">
        <f t="shared" si="0"/>
        <v>335803242.94</v>
      </c>
      <c r="E29" s="20">
        <v>205348993.25</v>
      </c>
      <c r="F29" s="20">
        <v>205348993.25</v>
      </c>
      <c r="G29" s="21">
        <f t="shared" si="1"/>
        <v>130454249.69</v>
      </c>
    </row>
    <row r="30" spans="1:7" s="10" customFormat="1" ht="14.25" customHeight="1" x14ac:dyDescent="0.2">
      <c r="A30" s="19" t="s">
        <v>34</v>
      </c>
      <c r="B30" s="20">
        <v>618928335.92999995</v>
      </c>
      <c r="C30" s="20">
        <v>-23608793.640000001</v>
      </c>
      <c r="D30" s="20">
        <f t="shared" si="0"/>
        <v>595319542.28999996</v>
      </c>
      <c r="E30" s="20">
        <v>364855747.54000002</v>
      </c>
      <c r="F30" s="20">
        <v>364855747.54000002</v>
      </c>
      <c r="G30" s="21">
        <f t="shared" si="1"/>
        <v>230463794.74999994</v>
      </c>
    </row>
    <row r="31" spans="1:7" s="10" customFormat="1" ht="14.25" customHeight="1" x14ac:dyDescent="0.2">
      <c r="A31" s="19" t="s">
        <v>35</v>
      </c>
      <c r="B31" s="20">
        <v>2971652049.3000002</v>
      </c>
      <c r="C31" s="20">
        <v>-81602005.420000002</v>
      </c>
      <c r="D31" s="20">
        <f t="shared" si="0"/>
        <v>2890050043.8800001</v>
      </c>
      <c r="E31" s="20">
        <v>1875843507.8199999</v>
      </c>
      <c r="F31" s="20">
        <v>1875843507.8199999</v>
      </c>
      <c r="G31" s="21">
        <f t="shared" si="1"/>
        <v>1014206536.0600002</v>
      </c>
    </row>
    <row r="32" spans="1:7" s="10" customFormat="1" ht="14.25" customHeight="1" x14ac:dyDescent="0.2">
      <c r="A32" s="19" t="s">
        <v>36</v>
      </c>
      <c r="B32" s="20">
        <v>265037956</v>
      </c>
      <c r="C32" s="20">
        <v>13160143.369999999</v>
      </c>
      <c r="D32" s="20">
        <f t="shared" si="0"/>
        <v>278198099.37</v>
      </c>
      <c r="E32" s="20">
        <v>157457924.72999999</v>
      </c>
      <c r="F32" s="20">
        <v>157457924.72999999</v>
      </c>
      <c r="G32" s="21">
        <f t="shared" si="1"/>
        <v>120740174.64000002</v>
      </c>
    </row>
    <row r="33" spans="1:7" s="10" customFormat="1" ht="14.25" customHeight="1" x14ac:dyDescent="0.2">
      <c r="A33" s="19" t="s">
        <v>37</v>
      </c>
      <c r="B33" s="20">
        <v>203191894</v>
      </c>
      <c r="C33" s="20">
        <v>7584921.46</v>
      </c>
      <c r="D33" s="20">
        <f t="shared" si="0"/>
        <v>210776815.46000001</v>
      </c>
      <c r="E33" s="20">
        <v>115751681.11</v>
      </c>
      <c r="F33" s="20">
        <v>115751681.11</v>
      </c>
      <c r="G33" s="21">
        <f t="shared" si="1"/>
        <v>95025134.350000009</v>
      </c>
    </row>
    <row r="34" spans="1:7" s="10" customFormat="1" ht="14.25" customHeight="1" x14ac:dyDescent="0.2">
      <c r="A34" s="19" t="s">
        <v>38</v>
      </c>
      <c r="B34" s="20">
        <v>274167944</v>
      </c>
      <c r="C34" s="20">
        <v>1092322.1299999999</v>
      </c>
      <c r="D34" s="20">
        <f t="shared" si="0"/>
        <v>275260266.13</v>
      </c>
      <c r="E34" s="20">
        <v>161702168.44999999</v>
      </c>
      <c r="F34" s="20">
        <v>161702168.44999999</v>
      </c>
      <c r="G34" s="21">
        <f t="shared" si="1"/>
        <v>113558097.68000001</v>
      </c>
    </row>
    <row r="35" spans="1:7" s="10" customFormat="1" ht="14.25" customHeight="1" x14ac:dyDescent="0.2">
      <c r="A35" s="19" t="s">
        <v>39</v>
      </c>
      <c r="B35" s="20">
        <v>275855402</v>
      </c>
      <c r="C35" s="20">
        <v>16756841.6</v>
      </c>
      <c r="D35" s="20">
        <f t="shared" si="0"/>
        <v>292612243.60000002</v>
      </c>
      <c r="E35" s="20">
        <v>171990175.77000001</v>
      </c>
      <c r="F35" s="20">
        <v>171990175.77000001</v>
      </c>
      <c r="G35" s="21">
        <f t="shared" si="1"/>
        <v>120622067.83000001</v>
      </c>
    </row>
    <row r="36" spans="1:7" s="10" customFormat="1" ht="14.25" customHeight="1" x14ac:dyDescent="0.2">
      <c r="A36" s="19" t="s">
        <v>40</v>
      </c>
      <c r="B36" s="20">
        <v>230353470</v>
      </c>
      <c r="C36" s="20">
        <v>2942640.83</v>
      </c>
      <c r="D36" s="20">
        <f t="shared" si="0"/>
        <v>233296110.83000001</v>
      </c>
      <c r="E36" s="20">
        <v>126835258.03</v>
      </c>
      <c r="F36" s="20">
        <v>126835258.03</v>
      </c>
      <c r="G36" s="21">
        <f t="shared" si="1"/>
        <v>106460852.80000001</v>
      </c>
    </row>
    <row r="37" spans="1:7" s="10" customFormat="1" ht="14.25" customHeight="1" x14ac:dyDescent="0.2">
      <c r="A37" s="19" t="s">
        <v>41</v>
      </c>
      <c r="B37" s="20">
        <v>218322417.91999999</v>
      </c>
      <c r="C37" s="20">
        <v>-3605314.45</v>
      </c>
      <c r="D37" s="20">
        <f t="shared" si="0"/>
        <v>214717103.47</v>
      </c>
      <c r="E37" s="20">
        <v>111290698.20999999</v>
      </c>
      <c r="F37" s="20">
        <v>111290698.20999999</v>
      </c>
      <c r="G37" s="21">
        <f t="shared" si="1"/>
        <v>103426405.26000001</v>
      </c>
    </row>
    <row r="38" spans="1:7" s="10" customFormat="1" ht="14.25" customHeight="1" x14ac:dyDescent="0.2">
      <c r="A38" s="19" t="s">
        <v>42</v>
      </c>
      <c r="B38" s="20">
        <v>309658877</v>
      </c>
      <c r="C38" s="20">
        <v>-17456384.649999999</v>
      </c>
      <c r="D38" s="20">
        <f t="shared" si="0"/>
        <v>292202492.35000002</v>
      </c>
      <c r="E38" s="20">
        <v>166944229.61000001</v>
      </c>
      <c r="F38" s="20">
        <v>166944229.61000001</v>
      </c>
      <c r="G38" s="21">
        <f t="shared" si="1"/>
        <v>125258262.74000001</v>
      </c>
    </row>
    <row r="39" spans="1:7" s="10" customFormat="1" ht="14.25" customHeight="1" x14ac:dyDescent="0.2">
      <c r="A39" s="19" t="s">
        <v>43</v>
      </c>
      <c r="B39" s="20">
        <v>448277083</v>
      </c>
      <c r="C39" s="20">
        <v>-15420065.310000001</v>
      </c>
      <c r="D39" s="20">
        <f t="shared" si="0"/>
        <v>432857017.69</v>
      </c>
      <c r="E39" s="20">
        <v>242436033.30000001</v>
      </c>
      <c r="F39" s="20">
        <v>242436033.30000001</v>
      </c>
      <c r="G39" s="21">
        <f t="shared" si="1"/>
        <v>190420984.38999999</v>
      </c>
    </row>
    <row r="40" spans="1:7" s="10" customFormat="1" ht="14.25" customHeight="1" x14ac:dyDescent="0.2">
      <c r="A40" s="19" t="s">
        <v>44</v>
      </c>
      <c r="B40" s="20">
        <v>268747716</v>
      </c>
      <c r="C40" s="20">
        <v>513561.88</v>
      </c>
      <c r="D40" s="20">
        <f t="shared" si="0"/>
        <v>269261277.88</v>
      </c>
      <c r="E40" s="20">
        <v>164805123.38999999</v>
      </c>
      <c r="F40" s="20">
        <v>164805123.38999999</v>
      </c>
      <c r="G40" s="21">
        <f t="shared" si="1"/>
        <v>104456154.49000001</v>
      </c>
    </row>
    <row r="41" spans="1:7" s="10" customFormat="1" ht="14.25" customHeight="1" x14ac:dyDescent="0.2">
      <c r="A41" s="19" t="s">
        <v>45</v>
      </c>
      <c r="B41" s="20">
        <v>268155942.59999999</v>
      </c>
      <c r="C41" s="20">
        <v>15186721.92</v>
      </c>
      <c r="D41" s="20">
        <f t="shared" si="0"/>
        <v>283342664.51999998</v>
      </c>
      <c r="E41" s="20">
        <v>150471400.99000001</v>
      </c>
      <c r="F41" s="20">
        <v>150471400.99000001</v>
      </c>
      <c r="G41" s="21">
        <f t="shared" si="1"/>
        <v>132871263.52999997</v>
      </c>
    </row>
    <row r="42" spans="1:7" s="10" customFormat="1" ht="14.25" customHeight="1" x14ac:dyDescent="0.2">
      <c r="A42" s="19" t="s">
        <v>46</v>
      </c>
      <c r="B42" s="20">
        <v>232030353</v>
      </c>
      <c r="C42" s="20">
        <v>-20608220.48</v>
      </c>
      <c r="D42" s="20">
        <f t="shared" si="0"/>
        <v>211422132.52000001</v>
      </c>
      <c r="E42" s="20">
        <v>135113728.90000001</v>
      </c>
      <c r="F42" s="20">
        <v>135113728.90000001</v>
      </c>
      <c r="G42" s="21">
        <f t="shared" si="1"/>
        <v>76308403.620000005</v>
      </c>
    </row>
    <row r="43" spans="1:7" s="10" customFormat="1" ht="14.25" customHeight="1" x14ac:dyDescent="0.2">
      <c r="A43" s="19" t="s">
        <v>47</v>
      </c>
      <c r="B43" s="20">
        <v>448937572</v>
      </c>
      <c r="C43" s="20">
        <v>-20408195.43</v>
      </c>
      <c r="D43" s="20">
        <f t="shared" si="0"/>
        <v>428529376.56999999</v>
      </c>
      <c r="E43" s="20">
        <v>247336829.16</v>
      </c>
      <c r="F43" s="20">
        <v>247336829.16</v>
      </c>
      <c r="G43" s="21">
        <f t="shared" si="1"/>
        <v>181192547.41</v>
      </c>
    </row>
    <row r="44" spans="1:7" s="10" customFormat="1" ht="14.25" customHeight="1" x14ac:dyDescent="0.2">
      <c r="A44" s="19" t="s">
        <v>48</v>
      </c>
      <c r="B44" s="20">
        <v>553588685</v>
      </c>
      <c r="C44" s="20">
        <v>-36095675.689999998</v>
      </c>
      <c r="D44" s="20">
        <f t="shared" si="0"/>
        <v>517493009.31</v>
      </c>
      <c r="E44" s="20">
        <v>292951490.19999999</v>
      </c>
      <c r="F44" s="20">
        <v>292951490.19999999</v>
      </c>
      <c r="G44" s="21">
        <f t="shared" si="1"/>
        <v>224541519.11000001</v>
      </c>
    </row>
    <row r="45" spans="1:7" s="10" customFormat="1" ht="14.25" customHeight="1" x14ac:dyDescent="0.2">
      <c r="A45" s="19" t="s">
        <v>49</v>
      </c>
      <c r="B45" s="20">
        <v>399309508</v>
      </c>
      <c r="C45" s="20">
        <v>36888484.700000003</v>
      </c>
      <c r="D45" s="20">
        <f t="shared" si="0"/>
        <v>436197992.69999999</v>
      </c>
      <c r="E45" s="20">
        <v>288548912.88</v>
      </c>
      <c r="F45" s="20">
        <v>288548912.88</v>
      </c>
      <c r="G45" s="21">
        <f t="shared" si="1"/>
        <v>147649079.81999999</v>
      </c>
    </row>
    <row r="46" spans="1:7" s="10" customFormat="1" ht="14.25" customHeight="1" x14ac:dyDescent="0.2">
      <c r="A46" s="19" t="s">
        <v>50</v>
      </c>
      <c r="B46" s="20">
        <v>348418463</v>
      </c>
      <c r="C46" s="20">
        <v>2034120.26</v>
      </c>
      <c r="D46" s="20">
        <f t="shared" si="0"/>
        <v>350452583.25999999</v>
      </c>
      <c r="E46" s="20">
        <v>208443576.41999999</v>
      </c>
      <c r="F46" s="20">
        <v>208443576.41999999</v>
      </c>
      <c r="G46" s="21">
        <f t="shared" si="1"/>
        <v>142009006.84</v>
      </c>
    </row>
    <row r="47" spans="1:7" s="10" customFormat="1" ht="14.25" customHeight="1" x14ac:dyDescent="0.2">
      <c r="A47" s="19" t="s">
        <v>51</v>
      </c>
      <c r="B47" s="20">
        <v>198025571</v>
      </c>
      <c r="C47" s="20">
        <v>3414957.59</v>
      </c>
      <c r="D47" s="20">
        <f t="shared" si="0"/>
        <v>201440528.59</v>
      </c>
      <c r="E47" s="20">
        <v>110524317.51000001</v>
      </c>
      <c r="F47" s="20">
        <v>110524317.51000001</v>
      </c>
      <c r="G47" s="21">
        <f t="shared" si="1"/>
        <v>90916211.079999998</v>
      </c>
    </row>
    <row r="48" spans="1:7" s="10" customFormat="1" ht="14.25" customHeight="1" x14ac:dyDescent="0.2">
      <c r="A48" s="19" t="s">
        <v>52</v>
      </c>
      <c r="B48" s="20">
        <v>110071480</v>
      </c>
      <c r="C48" s="20">
        <v>5029625.22</v>
      </c>
      <c r="D48" s="20">
        <f t="shared" si="0"/>
        <v>115101105.22</v>
      </c>
      <c r="E48" s="20">
        <v>66102298.420000002</v>
      </c>
      <c r="F48" s="20">
        <v>66102298.420000002</v>
      </c>
      <c r="G48" s="21">
        <f t="shared" si="1"/>
        <v>48998806.799999997</v>
      </c>
    </row>
    <row r="49" spans="1:7" s="10" customFormat="1" ht="14.25" customHeight="1" x14ac:dyDescent="0.2">
      <c r="A49" s="19" t="s">
        <v>53</v>
      </c>
      <c r="B49" s="20">
        <v>88098702</v>
      </c>
      <c r="C49" s="20">
        <v>4869262.82</v>
      </c>
      <c r="D49" s="20">
        <f t="shared" si="0"/>
        <v>92967964.819999993</v>
      </c>
      <c r="E49" s="20">
        <v>57196022.780000001</v>
      </c>
      <c r="F49" s="20">
        <v>57196022.780000001</v>
      </c>
      <c r="G49" s="21">
        <f t="shared" si="1"/>
        <v>35771942.039999992</v>
      </c>
    </row>
    <row r="50" spans="1:7" s="10" customFormat="1" ht="14.25" customHeight="1" x14ac:dyDescent="0.2">
      <c r="A50" s="19" t="s">
        <v>54</v>
      </c>
      <c r="B50" s="20">
        <v>28765160</v>
      </c>
      <c r="C50" s="20">
        <v>1475586.21</v>
      </c>
      <c r="D50" s="20">
        <f t="shared" si="0"/>
        <v>30240746.210000001</v>
      </c>
      <c r="E50" s="20">
        <v>18166660.420000002</v>
      </c>
      <c r="F50" s="20">
        <v>18166660.420000002</v>
      </c>
      <c r="G50" s="21">
        <f t="shared" si="1"/>
        <v>12074085.789999999</v>
      </c>
    </row>
    <row r="51" spans="1:7" s="10" customFormat="1" ht="14.25" customHeight="1" x14ac:dyDescent="0.2">
      <c r="A51" s="19" t="s">
        <v>55</v>
      </c>
      <c r="B51" s="20">
        <v>955533</v>
      </c>
      <c r="C51" s="20">
        <v>0</v>
      </c>
      <c r="D51" s="20">
        <f t="shared" si="0"/>
        <v>955533</v>
      </c>
      <c r="E51" s="20">
        <v>0</v>
      </c>
      <c r="F51" s="20">
        <v>0</v>
      </c>
      <c r="G51" s="21">
        <f t="shared" si="1"/>
        <v>955533</v>
      </c>
    </row>
    <row r="52" spans="1:7" s="10" customFormat="1" ht="14.25" customHeight="1" x14ac:dyDescent="0.2">
      <c r="A52" s="19" t="s">
        <v>56</v>
      </c>
      <c r="B52" s="20">
        <v>95179191</v>
      </c>
      <c r="C52" s="20">
        <v>13734976.140000001</v>
      </c>
      <c r="D52" s="20">
        <f t="shared" si="0"/>
        <v>108914167.14</v>
      </c>
      <c r="E52" s="20">
        <v>49453755.380000003</v>
      </c>
      <c r="F52" s="20">
        <v>49453755.380000003</v>
      </c>
      <c r="G52" s="21">
        <f t="shared" si="1"/>
        <v>59460411.759999998</v>
      </c>
    </row>
    <row r="53" spans="1:7" s="10" customFormat="1" ht="14.25" customHeight="1" x14ac:dyDescent="0.2">
      <c r="A53" s="19" t="s">
        <v>57</v>
      </c>
      <c r="B53" s="20">
        <v>246076280</v>
      </c>
      <c r="C53" s="20">
        <v>1402835</v>
      </c>
      <c r="D53" s="20">
        <f t="shared" si="0"/>
        <v>247479115</v>
      </c>
      <c r="E53" s="20">
        <v>166039495.5</v>
      </c>
      <c r="F53" s="20">
        <v>166039495.5</v>
      </c>
      <c r="G53" s="21">
        <f t="shared" si="1"/>
        <v>81439619.5</v>
      </c>
    </row>
    <row r="54" spans="1:7" s="10" customFormat="1" ht="14.25" customHeight="1" x14ac:dyDescent="0.2">
      <c r="A54" s="19" t="s">
        <v>58</v>
      </c>
      <c r="B54" s="20">
        <v>32388779</v>
      </c>
      <c r="C54" s="20">
        <v>464392.57</v>
      </c>
      <c r="D54" s="20">
        <f t="shared" si="0"/>
        <v>32853171.57</v>
      </c>
      <c r="E54" s="20">
        <v>22782378.23</v>
      </c>
      <c r="F54" s="20">
        <v>22782378.23</v>
      </c>
      <c r="G54" s="21">
        <f t="shared" si="1"/>
        <v>10070793.34</v>
      </c>
    </row>
    <row r="55" spans="1:7" s="10" customFormat="1" ht="14.25" customHeight="1" x14ac:dyDescent="0.2">
      <c r="A55" s="19" t="s">
        <v>59</v>
      </c>
      <c r="B55" s="20">
        <v>95927231</v>
      </c>
      <c r="C55" s="20">
        <v>5652025.1799999997</v>
      </c>
      <c r="D55" s="20">
        <f t="shared" si="0"/>
        <v>101579256.18000001</v>
      </c>
      <c r="E55" s="20">
        <v>54695124.640000001</v>
      </c>
      <c r="F55" s="20">
        <v>54695124.640000001</v>
      </c>
      <c r="G55" s="21">
        <f t="shared" si="1"/>
        <v>46884131.540000007</v>
      </c>
    </row>
    <row r="56" spans="1:7" s="10" customFormat="1" ht="14.25" customHeight="1" x14ac:dyDescent="0.2">
      <c r="A56" s="19" t="s">
        <v>60</v>
      </c>
      <c r="B56" s="20">
        <v>91267218</v>
      </c>
      <c r="C56" s="20">
        <v>6893104.8300000001</v>
      </c>
      <c r="D56" s="20">
        <f t="shared" si="0"/>
        <v>98160322.829999998</v>
      </c>
      <c r="E56" s="20">
        <v>55532413.810000002</v>
      </c>
      <c r="F56" s="20">
        <v>55532413.810000002</v>
      </c>
      <c r="G56" s="21">
        <f t="shared" si="1"/>
        <v>42627909.019999996</v>
      </c>
    </row>
    <row r="57" spans="1:7" s="10" customFormat="1" ht="14.25" customHeight="1" x14ac:dyDescent="0.2">
      <c r="A57" s="19" t="s">
        <v>61</v>
      </c>
      <c r="B57" s="20">
        <v>91097828.540000007</v>
      </c>
      <c r="C57" s="20">
        <v>-4971706.7699999996</v>
      </c>
      <c r="D57" s="20">
        <f t="shared" si="0"/>
        <v>86126121.770000011</v>
      </c>
      <c r="E57" s="20">
        <v>52437091.68</v>
      </c>
      <c r="F57" s="20">
        <v>52437091.68</v>
      </c>
      <c r="G57" s="21">
        <f t="shared" si="1"/>
        <v>33689030.090000011</v>
      </c>
    </row>
    <row r="58" spans="1:7" s="10" customFormat="1" ht="14.25" customHeight="1" x14ac:dyDescent="0.2">
      <c r="A58" s="19" t="s">
        <v>62</v>
      </c>
      <c r="B58" s="20">
        <v>103462610</v>
      </c>
      <c r="C58" s="20">
        <v>4394963.59</v>
      </c>
      <c r="D58" s="20">
        <f t="shared" si="0"/>
        <v>107857573.59</v>
      </c>
      <c r="E58" s="20">
        <v>61308918.859999999</v>
      </c>
      <c r="F58" s="20">
        <v>61308918.859999999</v>
      </c>
      <c r="G58" s="21">
        <f t="shared" si="1"/>
        <v>46548654.730000004</v>
      </c>
    </row>
    <row r="59" spans="1:7" s="10" customFormat="1" ht="14.25" customHeight="1" x14ac:dyDescent="0.2">
      <c r="A59" s="19" t="s">
        <v>63</v>
      </c>
      <c r="B59" s="20">
        <v>71681517</v>
      </c>
      <c r="C59" s="20">
        <v>5627305.0700000003</v>
      </c>
      <c r="D59" s="20">
        <f t="shared" si="0"/>
        <v>77308822.069999993</v>
      </c>
      <c r="E59" s="20">
        <v>42183076.82</v>
      </c>
      <c r="F59" s="20">
        <v>42183076.82</v>
      </c>
      <c r="G59" s="21">
        <f t="shared" si="1"/>
        <v>35125745.249999993</v>
      </c>
    </row>
    <row r="60" spans="1:7" s="10" customFormat="1" ht="14.25" customHeight="1" x14ac:dyDescent="0.2">
      <c r="A60" s="19" t="s">
        <v>64</v>
      </c>
      <c r="B60" s="20">
        <v>62764995</v>
      </c>
      <c r="C60" s="20">
        <v>-418111.74</v>
      </c>
      <c r="D60" s="20">
        <f t="shared" si="0"/>
        <v>62346883.259999998</v>
      </c>
      <c r="E60" s="20">
        <v>37457651.030000001</v>
      </c>
      <c r="F60" s="20">
        <v>37457651.030000001</v>
      </c>
      <c r="G60" s="21">
        <f t="shared" si="1"/>
        <v>24889232.229999997</v>
      </c>
    </row>
    <row r="61" spans="1:7" s="10" customFormat="1" ht="14.25" customHeight="1" x14ac:dyDescent="0.2">
      <c r="A61" s="19" t="s">
        <v>65</v>
      </c>
      <c r="B61" s="20">
        <v>90803707</v>
      </c>
      <c r="C61" s="20">
        <v>2431385.4300000002</v>
      </c>
      <c r="D61" s="20">
        <f t="shared" si="0"/>
        <v>93235092.430000007</v>
      </c>
      <c r="E61" s="20">
        <v>52759857.880000003</v>
      </c>
      <c r="F61" s="20">
        <v>52759857.880000003</v>
      </c>
      <c r="G61" s="21">
        <f t="shared" si="1"/>
        <v>40475234.550000004</v>
      </c>
    </row>
    <row r="62" spans="1:7" s="10" customFormat="1" ht="14.25" customHeight="1" x14ac:dyDescent="0.2">
      <c r="A62" s="19" t="s">
        <v>66</v>
      </c>
      <c r="B62" s="20">
        <v>76154044.879999995</v>
      </c>
      <c r="C62" s="20">
        <v>4289713.25</v>
      </c>
      <c r="D62" s="20">
        <f t="shared" si="0"/>
        <v>80443758.129999995</v>
      </c>
      <c r="E62" s="20">
        <v>46265030.759999998</v>
      </c>
      <c r="F62" s="20">
        <v>46265030.759999998</v>
      </c>
      <c r="G62" s="21">
        <f t="shared" si="1"/>
        <v>34178727.369999997</v>
      </c>
    </row>
    <row r="63" spans="1:7" s="10" customFormat="1" ht="14.25" customHeight="1" x14ac:dyDescent="0.2">
      <c r="A63" s="19" t="s">
        <v>67</v>
      </c>
      <c r="B63" s="20">
        <v>115867098</v>
      </c>
      <c r="C63" s="20">
        <v>-1263343.6299999999</v>
      </c>
      <c r="D63" s="20">
        <f t="shared" si="0"/>
        <v>114603754.37</v>
      </c>
      <c r="E63" s="20">
        <v>63380414.770000003</v>
      </c>
      <c r="F63" s="20">
        <v>63380414.770000003</v>
      </c>
      <c r="G63" s="21">
        <f t="shared" si="1"/>
        <v>51223339.600000001</v>
      </c>
    </row>
    <row r="64" spans="1:7" s="10" customFormat="1" ht="14.25" customHeight="1" x14ac:dyDescent="0.2">
      <c r="A64" s="19" t="s">
        <v>68</v>
      </c>
      <c r="B64" s="20">
        <v>72357579</v>
      </c>
      <c r="C64" s="20">
        <v>450370.82</v>
      </c>
      <c r="D64" s="20">
        <f t="shared" si="0"/>
        <v>72807949.819999993</v>
      </c>
      <c r="E64" s="20">
        <v>39935009.969999999</v>
      </c>
      <c r="F64" s="20">
        <v>39935009.969999999</v>
      </c>
      <c r="G64" s="21">
        <f t="shared" si="1"/>
        <v>32872939.849999994</v>
      </c>
    </row>
    <row r="65" spans="1:7" s="10" customFormat="1" ht="14.25" customHeight="1" x14ac:dyDescent="0.2">
      <c r="A65" s="19" t="s">
        <v>69</v>
      </c>
      <c r="B65" s="20">
        <v>83105334</v>
      </c>
      <c r="C65" s="20">
        <v>1604673.21</v>
      </c>
      <c r="D65" s="20">
        <f t="shared" si="0"/>
        <v>84710007.209999993</v>
      </c>
      <c r="E65" s="20">
        <v>48287552.159999996</v>
      </c>
      <c r="F65" s="20">
        <v>48287552.159999996</v>
      </c>
      <c r="G65" s="21">
        <f t="shared" si="1"/>
        <v>36422455.049999997</v>
      </c>
    </row>
    <row r="66" spans="1:7" s="10" customFormat="1" ht="14.25" customHeight="1" x14ac:dyDescent="0.2">
      <c r="A66" s="19" t="s">
        <v>70</v>
      </c>
      <c r="B66" s="20">
        <v>87283215</v>
      </c>
      <c r="C66" s="20">
        <v>8971663.6899999995</v>
      </c>
      <c r="D66" s="20">
        <f t="shared" si="0"/>
        <v>96254878.689999998</v>
      </c>
      <c r="E66" s="20">
        <v>57547290.630000003</v>
      </c>
      <c r="F66" s="20">
        <v>57547290.630000003</v>
      </c>
      <c r="G66" s="21">
        <f t="shared" si="1"/>
        <v>38707588.059999995</v>
      </c>
    </row>
    <row r="67" spans="1:7" s="10" customFormat="1" ht="14.25" customHeight="1" x14ac:dyDescent="0.2">
      <c r="A67" s="19" t="s">
        <v>71</v>
      </c>
      <c r="B67" s="20">
        <v>54153251</v>
      </c>
      <c r="C67" s="20">
        <v>2284670.71</v>
      </c>
      <c r="D67" s="20">
        <f t="shared" si="0"/>
        <v>56437921.710000001</v>
      </c>
      <c r="E67" s="20">
        <v>33011196.870000001</v>
      </c>
      <c r="F67" s="20">
        <v>33011196.870000001</v>
      </c>
      <c r="G67" s="21">
        <f t="shared" si="1"/>
        <v>23426724.84</v>
      </c>
    </row>
    <row r="68" spans="1:7" s="10" customFormat="1" ht="14.25" customHeight="1" x14ac:dyDescent="0.2">
      <c r="A68" s="19" t="s">
        <v>72</v>
      </c>
      <c r="B68" s="20">
        <v>104335788</v>
      </c>
      <c r="C68" s="20">
        <v>1092809.5900000001</v>
      </c>
      <c r="D68" s="20">
        <f t="shared" si="0"/>
        <v>105428597.59</v>
      </c>
      <c r="E68" s="20">
        <v>59875343.18</v>
      </c>
      <c r="F68" s="20">
        <v>59875343.18</v>
      </c>
      <c r="G68" s="21">
        <f t="shared" si="1"/>
        <v>45553254.410000004</v>
      </c>
    </row>
    <row r="69" spans="1:7" s="10" customFormat="1" ht="14.25" customHeight="1" x14ac:dyDescent="0.2">
      <c r="A69" s="19" t="s">
        <v>73</v>
      </c>
      <c r="B69" s="20">
        <v>96385025</v>
      </c>
      <c r="C69" s="20">
        <v>3555768.58</v>
      </c>
      <c r="D69" s="20">
        <f t="shared" si="0"/>
        <v>99940793.579999998</v>
      </c>
      <c r="E69" s="20">
        <v>55540408.740000002</v>
      </c>
      <c r="F69" s="20">
        <v>55540408.740000002</v>
      </c>
      <c r="G69" s="21">
        <f t="shared" si="1"/>
        <v>44400384.839999996</v>
      </c>
    </row>
    <row r="70" spans="1:7" s="10" customFormat="1" ht="14.25" customHeight="1" x14ac:dyDescent="0.2">
      <c r="A70" s="19" t="s">
        <v>74</v>
      </c>
      <c r="B70" s="20">
        <v>92081996</v>
      </c>
      <c r="C70" s="20">
        <v>6314486.2699999996</v>
      </c>
      <c r="D70" s="20">
        <f t="shared" ref="D70:D74" si="2">B70+C70</f>
        <v>98396482.269999996</v>
      </c>
      <c r="E70" s="20">
        <v>55749119.369999997</v>
      </c>
      <c r="F70" s="20">
        <v>55749119.369999997</v>
      </c>
      <c r="G70" s="21">
        <f t="shared" ref="G70:G74" si="3">D70-E70</f>
        <v>42647362.899999999</v>
      </c>
    </row>
    <row r="71" spans="1:7" s="10" customFormat="1" ht="14.25" customHeight="1" x14ac:dyDescent="0.2">
      <c r="A71" s="19" t="s">
        <v>75</v>
      </c>
      <c r="B71" s="20">
        <v>64234591</v>
      </c>
      <c r="C71" s="20">
        <v>4808119.45</v>
      </c>
      <c r="D71" s="20">
        <f t="shared" si="2"/>
        <v>69042710.450000003</v>
      </c>
      <c r="E71" s="20">
        <v>38789206.82</v>
      </c>
      <c r="F71" s="20">
        <v>38789206.82</v>
      </c>
      <c r="G71" s="21">
        <f t="shared" si="3"/>
        <v>30253503.630000003</v>
      </c>
    </row>
    <row r="72" spans="1:7" s="10" customFormat="1" ht="14.25" customHeight="1" x14ac:dyDescent="0.2">
      <c r="A72" s="19" t="s">
        <v>76</v>
      </c>
      <c r="B72" s="20">
        <v>79739928.989999995</v>
      </c>
      <c r="C72" s="20">
        <v>4365492.99</v>
      </c>
      <c r="D72" s="20">
        <f t="shared" si="2"/>
        <v>84105421.979999989</v>
      </c>
      <c r="E72" s="20">
        <v>45357032.82</v>
      </c>
      <c r="F72" s="20">
        <v>45357032.82</v>
      </c>
      <c r="G72" s="21">
        <f t="shared" si="3"/>
        <v>38748389.159999989</v>
      </c>
    </row>
    <row r="73" spans="1:7" s="10" customFormat="1" ht="14.25" customHeight="1" x14ac:dyDescent="0.2">
      <c r="A73" s="19" t="s">
        <v>77</v>
      </c>
      <c r="B73" s="20">
        <v>81834576</v>
      </c>
      <c r="C73" s="20">
        <v>2250539.2000000002</v>
      </c>
      <c r="D73" s="20">
        <f t="shared" si="2"/>
        <v>84085115.200000003</v>
      </c>
      <c r="E73" s="20">
        <v>48100253.189999998</v>
      </c>
      <c r="F73" s="20">
        <v>48100253.189999998</v>
      </c>
      <c r="G73" s="21">
        <f t="shared" si="3"/>
        <v>35984862.010000005</v>
      </c>
    </row>
    <row r="74" spans="1:7" s="10" customFormat="1" ht="14.25" customHeight="1" x14ac:dyDescent="0.2">
      <c r="A74" s="19" t="s">
        <v>78</v>
      </c>
      <c r="B74" s="20">
        <v>21013850</v>
      </c>
      <c r="C74" s="20">
        <v>453773.92</v>
      </c>
      <c r="D74" s="20">
        <f t="shared" si="2"/>
        <v>21467623.920000002</v>
      </c>
      <c r="E74" s="20">
        <v>13780854.67</v>
      </c>
      <c r="F74" s="20">
        <v>13780854.67</v>
      </c>
      <c r="G74" s="21">
        <f t="shared" si="3"/>
        <v>7686769.2500000019</v>
      </c>
    </row>
    <row r="75" spans="1:7" s="10" customFormat="1" ht="14.25" customHeight="1" thickBot="1" x14ac:dyDescent="0.25">
      <c r="A75" s="22"/>
      <c r="B75" s="23"/>
      <c r="C75" s="23"/>
      <c r="D75" s="23"/>
      <c r="E75" s="23"/>
      <c r="F75" s="23"/>
      <c r="G75" s="24"/>
    </row>
    <row r="76" spans="1:7" s="10" customFormat="1" ht="14.25" customHeight="1" thickBot="1" x14ac:dyDescent="0.25">
      <c r="A76" s="25" t="s">
        <v>79</v>
      </c>
      <c r="B76" s="26">
        <f t="shared" ref="B76:G76" si="4">SUM(B4:B75)</f>
        <v>19529889300.520004</v>
      </c>
      <c r="C76" s="27">
        <f t="shared" si="4"/>
        <v>943169301.92000079</v>
      </c>
      <c r="D76" s="26">
        <f t="shared" si="4"/>
        <v>20473058602.439999</v>
      </c>
      <c r="E76" s="27">
        <f t="shared" si="4"/>
        <v>11943356447.579996</v>
      </c>
      <c r="F76" s="26">
        <f t="shared" si="4"/>
        <v>11943356447.579996</v>
      </c>
      <c r="G76" s="28">
        <f t="shared" si="4"/>
        <v>8529702154.8600025</v>
      </c>
    </row>
    <row r="77" spans="1:7" s="10" customFormat="1" ht="14.25" customHeight="1" x14ac:dyDescent="0.2">
      <c r="A77" s="29" t="s">
        <v>80</v>
      </c>
    </row>
  </sheetData>
  <mergeCells count="4">
    <mergeCell ref="A1:G1"/>
    <mergeCell ref="A2:A3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9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83FB4-5C43-4799-B887-5C3FF6D5989F}">
  <sheetPr>
    <tabColor theme="4" tint="-0.249977111117893"/>
    <pageSetUpPr fitToPage="1"/>
  </sheetPr>
  <dimension ref="A1:G11"/>
  <sheetViews>
    <sheetView showGridLines="0" workbookViewId="0">
      <selection activeCell="E13" sqref="E13"/>
    </sheetView>
  </sheetViews>
  <sheetFormatPr baseColWidth="10" defaultColWidth="13.33203125" defaultRowHeight="12" x14ac:dyDescent="0.2"/>
  <cols>
    <col min="1" max="1" width="40.1640625" style="33" customWidth="1"/>
    <col min="2" max="7" width="17.5" style="33" customWidth="1"/>
    <col min="8" max="8" width="2.6640625" style="33" customWidth="1"/>
    <col min="9" max="16384" width="13.33203125" style="33"/>
  </cols>
  <sheetData>
    <row r="1" spans="1:7" ht="62.25" customHeight="1" x14ac:dyDescent="0.2">
      <c r="A1" s="30" t="s">
        <v>81</v>
      </c>
      <c r="B1" s="31"/>
      <c r="C1" s="31"/>
      <c r="D1" s="31"/>
      <c r="E1" s="31"/>
      <c r="F1" s="31"/>
      <c r="G1" s="32"/>
    </row>
    <row r="2" spans="1:7" x14ac:dyDescent="0.2">
      <c r="A2" s="34" t="s">
        <v>1</v>
      </c>
      <c r="B2" s="35" t="s">
        <v>82</v>
      </c>
      <c r="C2" s="35"/>
      <c r="D2" s="35"/>
      <c r="E2" s="35"/>
      <c r="F2" s="35"/>
      <c r="G2" s="36" t="s">
        <v>3</v>
      </c>
    </row>
    <row r="3" spans="1:7" ht="22.5" x14ac:dyDescent="0.2">
      <c r="A3" s="34"/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6"/>
    </row>
    <row r="4" spans="1:7" x14ac:dyDescent="0.2">
      <c r="A4" s="38"/>
      <c r="B4" s="39"/>
      <c r="C4" s="39"/>
      <c r="D4" s="39"/>
      <c r="E4" s="39"/>
      <c r="F4" s="39"/>
      <c r="G4" s="40"/>
    </row>
    <row r="5" spans="1:7" x14ac:dyDescent="0.2">
      <c r="A5" s="41" t="s">
        <v>83</v>
      </c>
      <c r="B5" s="42">
        <v>0</v>
      </c>
      <c r="C5" s="42">
        <v>0</v>
      </c>
      <c r="D5" s="42">
        <v>0</v>
      </c>
      <c r="E5" s="42">
        <v>0</v>
      </c>
      <c r="F5" s="42">
        <v>0</v>
      </c>
      <c r="G5" s="43">
        <v>0</v>
      </c>
    </row>
    <row r="6" spans="1:7" x14ac:dyDescent="0.2">
      <c r="A6" s="44" t="s">
        <v>84</v>
      </c>
      <c r="B6" s="42">
        <v>0</v>
      </c>
      <c r="C6" s="42">
        <v>0</v>
      </c>
      <c r="D6" s="42">
        <f>B6+C6</f>
        <v>0</v>
      </c>
      <c r="E6" s="42">
        <v>0</v>
      </c>
      <c r="F6" s="42">
        <v>0</v>
      </c>
      <c r="G6" s="43">
        <f>D6-E6</f>
        <v>0</v>
      </c>
    </row>
    <row r="7" spans="1:7" x14ac:dyDescent="0.2">
      <c r="A7" s="44" t="s">
        <v>85</v>
      </c>
      <c r="B7" s="42">
        <v>0</v>
      </c>
      <c r="C7" s="42">
        <v>0</v>
      </c>
      <c r="D7" s="42">
        <f>B7+C7</f>
        <v>0</v>
      </c>
      <c r="E7" s="42">
        <v>0</v>
      </c>
      <c r="F7" s="42">
        <v>0</v>
      </c>
      <c r="G7" s="43">
        <f>D7-E7</f>
        <v>0</v>
      </c>
    </row>
    <row r="8" spans="1:7" x14ac:dyDescent="0.2">
      <c r="A8" s="44" t="s">
        <v>86</v>
      </c>
      <c r="B8" s="42">
        <v>0</v>
      </c>
      <c r="C8" s="42">
        <v>0</v>
      </c>
      <c r="D8" s="42">
        <f>B8+C8</f>
        <v>0</v>
      </c>
      <c r="E8" s="42">
        <v>0</v>
      </c>
      <c r="F8" s="42">
        <v>0</v>
      </c>
      <c r="G8" s="43">
        <f>D8-E8</f>
        <v>0</v>
      </c>
    </row>
    <row r="9" spans="1:7" x14ac:dyDescent="0.2">
      <c r="A9" s="44"/>
      <c r="B9" s="42"/>
      <c r="C9" s="42"/>
      <c r="D9" s="42"/>
      <c r="E9" s="42"/>
      <c r="F9" s="42"/>
      <c r="G9" s="43"/>
    </row>
    <row r="10" spans="1:7" ht="12.75" thickBot="1" x14ac:dyDescent="0.25">
      <c r="A10" s="45" t="s">
        <v>79</v>
      </c>
      <c r="B10" s="46">
        <f>+B5+B6+B7+B8</f>
        <v>0</v>
      </c>
      <c r="C10" s="46">
        <f>+C5+C6+C7+C8</f>
        <v>0</v>
      </c>
      <c r="D10" s="46">
        <f>SUM(D5:D8)</f>
        <v>0</v>
      </c>
      <c r="E10" s="46">
        <f>+E5+E6+E7+E8</f>
        <v>0</v>
      </c>
      <c r="F10" s="46">
        <f>+F5+F6+F7+F8</f>
        <v>0</v>
      </c>
      <c r="G10" s="47">
        <f>SUM(G5:G8)</f>
        <v>0</v>
      </c>
    </row>
    <row r="11" spans="1:7" ht="15.75" customHeight="1" x14ac:dyDescent="0.2">
      <c r="A11" s="48" t="s">
        <v>80</v>
      </c>
      <c r="B11" s="48"/>
      <c r="C11" s="48"/>
      <c r="D11" s="48"/>
      <c r="E11" s="48"/>
      <c r="F11" s="48"/>
      <c r="G11" s="48"/>
    </row>
  </sheetData>
  <mergeCells count="5">
    <mergeCell ref="A1:G1"/>
    <mergeCell ref="A2:A3"/>
    <mergeCell ref="B2:F2"/>
    <mergeCell ref="G2:G3"/>
    <mergeCell ref="A11:G11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1C3F-7D9E-4624-A240-A74306D0F055}">
  <sheetPr>
    <tabColor theme="4" tint="-0.249977111117893"/>
    <pageSetUpPr fitToPage="1"/>
  </sheetPr>
  <dimension ref="A1:G15"/>
  <sheetViews>
    <sheetView showGridLines="0" topLeftCell="B1" workbookViewId="0">
      <selection activeCell="E13" sqref="E13"/>
    </sheetView>
  </sheetViews>
  <sheetFormatPr baseColWidth="10" defaultColWidth="13.33203125" defaultRowHeight="12.75" x14ac:dyDescent="0.2"/>
  <cols>
    <col min="1" max="1" width="83.33203125" style="52" customWidth="1"/>
    <col min="2" max="7" width="16" style="52" customWidth="1"/>
    <col min="8" max="8" width="3.1640625" style="52" customWidth="1"/>
    <col min="9" max="9" width="13.33203125" style="52"/>
    <col min="10" max="10" width="17.33203125" style="52" bestFit="1" customWidth="1"/>
    <col min="11" max="16384" width="13.33203125" style="52"/>
  </cols>
  <sheetData>
    <row r="1" spans="1:7" ht="57.75" customHeight="1" thickBot="1" x14ac:dyDescent="0.25">
      <c r="A1" s="49" t="s">
        <v>87</v>
      </c>
      <c r="B1" s="50"/>
      <c r="C1" s="50"/>
      <c r="D1" s="50"/>
      <c r="E1" s="50"/>
      <c r="F1" s="50"/>
      <c r="G1" s="51"/>
    </row>
    <row r="2" spans="1:7" ht="13.5" thickBot="1" x14ac:dyDescent="0.25">
      <c r="A2" s="53" t="s">
        <v>1</v>
      </c>
      <c r="B2" s="54" t="s">
        <v>82</v>
      </c>
      <c r="C2" s="55"/>
      <c r="D2" s="55"/>
      <c r="E2" s="55"/>
      <c r="F2" s="56"/>
      <c r="G2" s="57" t="s">
        <v>3</v>
      </c>
    </row>
    <row r="3" spans="1:7" ht="23.25" thickBot="1" x14ac:dyDescent="0.25">
      <c r="A3" s="58"/>
      <c r="B3" s="59" t="s">
        <v>4</v>
      </c>
      <c r="C3" s="60" t="s">
        <v>5</v>
      </c>
      <c r="D3" s="59" t="s">
        <v>6</v>
      </c>
      <c r="E3" s="60" t="s">
        <v>7</v>
      </c>
      <c r="F3" s="60" t="s">
        <v>8</v>
      </c>
      <c r="G3" s="61"/>
    </row>
    <row r="4" spans="1:7" s="63" customFormat="1" x14ac:dyDescent="0.2">
      <c r="A4" s="62"/>
      <c r="B4" s="39"/>
      <c r="C4" s="39"/>
      <c r="D4" s="39"/>
      <c r="E4" s="39"/>
      <c r="F4" s="39"/>
      <c r="G4" s="40"/>
    </row>
    <row r="5" spans="1:7" ht="21" customHeight="1" x14ac:dyDescent="0.2">
      <c r="A5" s="64" t="s">
        <v>88</v>
      </c>
      <c r="B5" s="20">
        <v>19529889300.52</v>
      </c>
      <c r="C5" s="20">
        <v>943169301.91999996</v>
      </c>
      <c r="D5" s="20">
        <f t="shared" ref="D5:D12" si="0">B5+C5</f>
        <v>20473058602.439999</v>
      </c>
      <c r="E5" s="20">
        <v>11943356447.58</v>
      </c>
      <c r="F5" s="20">
        <v>11943356447.58</v>
      </c>
      <c r="G5" s="21">
        <f t="shared" ref="G5:G12" si="1">D5-E5</f>
        <v>8529702154.8599987</v>
      </c>
    </row>
    <row r="6" spans="1:7" ht="21" customHeight="1" x14ac:dyDescent="0.2">
      <c r="A6" s="64" t="s">
        <v>89</v>
      </c>
      <c r="B6" s="42">
        <v>0</v>
      </c>
      <c r="C6" s="42">
        <v>0</v>
      </c>
      <c r="D6" s="42">
        <f t="shared" si="0"/>
        <v>0</v>
      </c>
      <c r="E6" s="42">
        <v>0</v>
      </c>
      <c r="F6" s="42">
        <v>0</v>
      </c>
      <c r="G6" s="43">
        <f t="shared" si="1"/>
        <v>0</v>
      </c>
    </row>
    <row r="7" spans="1:7" ht="21" customHeight="1" x14ac:dyDescent="0.2">
      <c r="A7" s="65" t="s">
        <v>90</v>
      </c>
      <c r="B7" s="42">
        <v>0</v>
      </c>
      <c r="C7" s="42">
        <v>0</v>
      </c>
      <c r="D7" s="42">
        <f t="shared" si="0"/>
        <v>0</v>
      </c>
      <c r="E7" s="42">
        <v>0</v>
      </c>
      <c r="F7" s="42">
        <v>0</v>
      </c>
      <c r="G7" s="43">
        <f t="shared" si="1"/>
        <v>0</v>
      </c>
    </row>
    <row r="8" spans="1:7" ht="21" customHeight="1" x14ac:dyDescent="0.2">
      <c r="A8" s="65" t="s">
        <v>91</v>
      </c>
      <c r="B8" s="42">
        <v>0</v>
      </c>
      <c r="C8" s="42">
        <v>0</v>
      </c>
      <c r="D8" s="42">
        <f t="shared" si="0"/>
        <v>0</v>
      </c>
      <c r="E8" s="42">
        <v>0</v>
      </c>
      <c r="F8" s="42">
        <v>0</v>
      </c>
      <c r="G8" s="43">
        <f t="shared" si="1"/>
        <v>0</v>
      </c>
    </row>
    <row r="9" spans="1:7" ht="21" customHeight="1" x14ac:dyDescent="0.2">
      <c r="A9" s="65" t="s">
        <v>92</v>
      </c>
      <c r="B9" s="42">
        <v>0</v>
      </c>
      <c r="C9" s="42">
        <v>0</v>
      </c>
      <c r="D9" s="42">
        <f t="shared" si="0"/>
        <v>0</v>
      </c>
      <c r="E9" s="42">
        <v>0</v>
      </c>
      <c r="F9" s="42">
        <v>0</v>
      </c>
      <c r="G9" s="43">
        <f t="shared" si="1"/>
        <v>0</v>
      </c>
    </row>
    <row r="10" spans="1:7" ht="21" customHeight="1" x14ac:dyDescent="0.2">
      <c r="A10" s="65" t="s">
        <v>93</v>
      </c>
      <c r="B10" s="42">
        <v>0</v>
      </c>
      <c r="C10" s="42">
        <v>0</v>
      </c>
      <c r="D10" s="42">
        <f t="shared" si="0"/>
        <v>0</v>
      </c>
      <c r="E10" s="42">
        <v>0</v>
      </c>
      <c r="F10" s="42">
        <v>0</v>
      </c>
      <c r="G10" s="43">
        <f t="shared" si="1"/>
        <v>0</v>
      </c>
    </row>
    <row r="11" spans="1:7" ht="21" customHeight="1" x14ac:dyDescent="0.2">
      <c r="A11" s="65" t="s">
        <v>94</v>
      </c>
      <c r="B11" s="42">
        <v>0</v>
      </c>
      <c r="C11" s="42">
        <v>0</v>
      </c>
      <c r="D11" s="42">
        <f t="shared" si="0"/>
        <v>0</v>
      </c>
      <c r="E11" s="42">
        <v>0</v>
      </c>
      <c r="F11" s="42">
        <v>0</v>
      </c>
      <c r="G11" s="43">
        <f t="shared" si="1"/>
        <v>0</v>
      </c>
    </row>
    <row r="12" spans="1:7" ht="21" customHeight="1" x14ac:dyDescent="0.2">
      <c r="A12" s="65" t="s">
        <v>95</v>
      </c>
      <c r="B12" s="42">
        <v>0</v>
      </c>
      <c r="C12" s="42">
        <v>0</v>
      </c>
      <c r="D12" s="42">
        <f t="shared" si="0"/>
        <v>0</v>
      </c>
      <c r="E12" s="42">
        <v>0</v>
      </c>
      <c r="F12" s="42">
        <v>0</v>
      </c>
      <c r="G12" s="43">
        <f t="shared" si="1"/>
        <v>0</v>
      </c>
    </row>
    <row r="13" spans="1:7" ht="21" customHeight="1" x14ac:dyDescent="0.2">
      <c r="A13" s="65"/>
      <c r="B13" s="42"/>
      <c r="C13" s="42"/>
      <c r="D13" s="42"/>
      <c r="E13" s="42"/>
      <c r="F13" s="42"/>
      <c r="G13" s="43"/>
    </row>
    <row r="14" spans="1:7" ht="13.5" thickBot="1" x14ac:dyDescent="0.25">
      <c r="A14" s="66" t="s">
        <v>79</v>
      </c>
      <c r="B14" s="67">
        <f t="shared" ref="B14:G14" si="2">SUM(B5:B12)</f>
        <v>19529889300.52</v>
      </c>
      <c r="C14" s="67">
        <f t="shared" si="2"/>
        <v>943169301.91999996</v>
      </c>
      <c r="D14" s="67">
        <f t="shared" si="2"/>
        <v>20473058602.439999</v>
      </c>
      <c r="E14" s="67">
        <f t="shared" si="2"/>
        <v>11943356447.58</v>
      </c>
      <c r="F14" s="67">
        <f t="shared" si="2"/>
        <v>11943356447.58</v>
      </c>
      <c r="G14" s="68">
        <f t="shared" si="2"/>
        <v>8529702154.8599987</v>
      </c>
    </row>
    <row r="15" spans="1:7" ht="21" customHeight="1" x14ac:dyDescent="0.2">
      <c r="A15" s="69" t="s">
        <v>80</v>
      </c>
      <c r="B15" s="70"/>
      <c r="C15" s="70"/>
      <c r="D15" s="70"/>
      <c r="E15" s="70"/>
      <c r="F15" s="70"/>
      <c r="G15" s="70"/>
    </row>
  </sheetData>
  <mergeCells count="4">
    <mergeCell ref="A1:G1"/>
    <mergeCell ref="A2:A3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EAE-CA 1</vt:lpstr>
      <vt:lpstr>EAE-CA 2</vt:lpstr>
      <vt:lpstr>EAE-CA 3</vt:lpstr>
      <vt:lpstr>'EAE-CA 1'!Área_de_impresión</vt:lpstr>
      <vt:lpstr>'EAE-CA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2026-10-26T19:22:59Z</cp:lastPrinted>
  <dcterms:created xsi:type="dcterms:W3CDTF">2026-10-26T18:13:46Z</dcterms:created>
  <dcterms:modified xsi:type="dcterms:W3CDTF">2026-10-26T19:23:37Z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