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ORDINACIÓN CONTABILIDAD\7 CUENTA PUBLICA 2T 2025\TERCER TRIMESTRE\INFORMACIÓN PRESUPUESTARIA\"/>
    </mc:Choice>
  </mc:AlternateContent>
  <bookViews>
    <workbookView xWindow="0" yWindow="0" windowWidth="12675" windowHeight="3945" activeTab="2"/>
  </bookViews>
  <sheets>
    <sheet name="EAE-CA 1" sheetId="1" r:id="rId1"/>
    <sheet name="EAE-CA 2" sheetId="2" r:id="rId2"/>
    <sheet name="EAE-CA 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>[2]TOTAL!#REF!</definedName>
    <definedName name="cie">[1]ECABR!#REF!</definedName>
    <definedName name="ELOY" localSheetId="0">#REF!</definedName>
    <definedName name="ELOY">#REF!</definedName>
    <definedName name="ESF">#REF!</definedName>
    <definedName name="Fecha" localSheetId="0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 localSheetId="0">#REF!</definedName>
    <definedName name="N">#REF!</definedName>
    <definedName name="NDM">[5]REPORTO!#REF!</definedName>
    <definedName name="REPORTO" localSheetId="0">#REF!</definedName>
    <definedName name="REPORTO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G6" i="3" s="1"/>
  <c r="D7" i="3"/>
  <c r="G7" i="3"/>
  <c r="D8" i="3"/>
  <c r="G8" i="3"/>
  <c r="D9" i="3"/>
  <c r="G9" i="3"/>
  <c r="D10" i="3"/>
  <c r="G10" i="3"/>
  <c r="D11" i="3"/>
  <c r="G11" i="3"/>
  <c r="D12" i="3"/>
  <c r="G12" i="3"/>
  <c r="B14" i="3"/>
  <c r="C14" i="3"/>
  <c r="E14" i="3"/>
  <c r="F14" i="3"/>
  <c r="D6" i="2"/>
  <c r="G6" i="2" s="1"/>
  <c r="D7" i="2"/>
  <c r="G7" i="2"/>
  <c r="D8" i="2"/>
  <c r="G8" i="2"/>
  <c r="B10" i="2"/>
  <c r="C10" i="2"/>
  <c r="E10" i="2"/>
  <c r="F10" i="2"/>
  <c r="G14" i="3" l="1"/>
  <c r="D14" i="3"/>
  <c r="G10" i="2"/>
  <c r="D10" i="2"/>
  <c r="D5" i="1" l="1"/>
  <c r="G5" i="1" s="1"/>
  <c r="D6" i="1"/>
  <c r="G6" i="1"/>
  <c r="D7" i="1"/>
  <c r="G7" i="1"/>
  <c r="D8" i="1"/>
  <c r="G8" i="1"/>
  <c r="D9" i="1"/>
  <c r="G9" i="1"/>
  <c r="D10" i="1"/>
  <c r="G10" i="1" s="1"/>
  <c r="D11" i="1"/>
  <c r="G11" i="1"/>
  <c r="D12" i="1"/>
  <c r="G12" i="1"/>
  <c r="D13" i="1"/>
  <c r="G13" i="1"/>
  <c r="D14" i="1"/>
  <c r="G14" i="1"/>
  <c r="D15" i="1"/>
  <c r="G15" i="1" s="1"/>
  <c r="D16" i="1"/>
  <c r="G16" i="1" s="1"/>
  <c r="D17" i="1"/>
  <c r="G17" i="1" s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 s="1"/>
  <c r="D27" i="1"/>
  <c r="G27" i="1" s="1"/>
  <c r="D28" i="1"/>
  <c r="G28" i="1"/>
  <c r="D29" i="1"/>
  <c r="G29" i="1"/>
  <c r="D30" i="1"/>
  <c r="G30" i="1"/>
  <c r="D31" i="1"/>
  <c r="G31" i="1"/>
  <c r="D32" i="1"/>
  <c r="G32" i="1"/>
  <c r="D33" i="1"/>
  <c r="G33" i="1"/>
  <c r="D34" i="1"/>
  <c r="G34" i="1"/>
  <c r="D35" i="1"/>
  <c r="G35" i="1"/>
  <c r="D36" i="1"/>
  <c r="G36" i="1" s="1"/>
  <c r="D37" i="1"/>
  <c r="G37" i="1"/>
  <c r="D38" i="1"/>
  <c r="G38" i="1" s="1"/>
  <c r="D39" i="1"/>
  <c r="G39" i="1"/>
  <c r="D40" i="1"/>
  <c r="G40" i="1"/>
  <c r="D41" i="1"/>
  <c r="G41" i="1"/>
  <c r="D42" i="1"/>
  <c r="G42" i="1"/>
  <c r="D43" i="1"/>
  <c r="G43" i="1"/>
  <c r="D44" i="1"/>
  <c r="G44" i="1"/>
  <c r="D45" i="1"/>
  <c r="G45" i="1"/>
  <c r="D46" i="1"/>
  <c r="G46" i="1" s="1"/>
  <c r="D47" i="1"/>
  <c r="G47" i="1"/>
  <c r="D48" i="1"/>
  <c r="G48" i="1" s="1"/>
  <c r="D49" i="1"/>
  <c r="G49" i="1" s="1"/>
  <c r="D50" i="1"/>
  <c r="G50" i="1"/>
  <c r="D51" i="1"/>
  <c r="G51" i="1"/>
  <c r="D52" i="1"/>
  <c r="G52" i="1"/>
  <c r="D53" i="1"/>
  <c r="G53" i="1"/>
  <c r="D54" i="1"/>
  <c r="G54" i="1"/>
  <c r="D55" i="1"/>
  <c r="G55" i="1"/>
  <c r="D56" i="1"/>
  <c r="G56" i="1" s="1"/>
  <c r="D57" i="1"/>
  <c r="G57" i="1" s="1"/>
  <c r="D58" i="1"/>
  <c r="G58" i="1"/>
  <c r="D59" i="1"/>
  <c r="G59" i="1" s="1"/>
  <c r="D60" i="1"/>
  <c r="G60" i="1"/>
  <c r="D61" i="1"/>
  <c r="G61" i="1"/>
  <c r="D62" i="1"/>
  <c r="G62" i="1"/>
  <c r="D63" i="1"/>
  <c r="G63" i="1"/>
  <c r="D64" i="1"/>
  <c r="G64" i="1"/>
  <c r="D65" i="1"/>
  <c r="G65" i="1" s="1"/>
  <c r="D66" i="1"/>
  <c r="G66" i="1" s="1"/>
  <c r="D67" i="1"/>
  <c r="G67" i="1"/>
  <c r="D68" i="1"/>
  <c r="G68" i="1" s="1"/>
  <c r="D69" i="1"/>
  <c r="G69" i="1"/>
  <c r="D70" i="1"/>
  <c r="G70" i="1" s="1"/>
  <c r="D71" i="1"/>
  <c r="G71" i="1" s="1"/>
  <c r="D72" i="1"/>
  <c r="G72" i="1"/>
  <c r="B74" i="1"/>
  <c r="C74" i="1"/>
  <c r="E74" i="1"/>
  <c r="F74" i="1"/>
  <c r="D74" i="1" l="1"/>
  <c r="G74" i="1"/>
</calcChain>
</file>

<file path=xl/sharedStrings.xml><?xml version="1.0" encoding="utf-8"?>
<sst xmlns="http://schemas.openxmlformats.org/spreadsheetml/2006/main" count="113" uniqueCount="94">
  <si>
    <t>“Bajo protesta de decir verdad declaramos que los Estados Financieros y sus notas, son razonablemente correctos y son responsabilidad del emisor”.</t>
  </si>
  <si>
    <t>Total del Gasto</t>
  </si>
  <si>
    <t>211213019A10000.Órgano Interno de Control</t>
  </si>
  <si>
    <t>211213019070419.Hospital Comunitario Yuriria</t>
  </si>
  <si>
    <t>211213019070418.Hospital Comunitario Villagrán</t>
  </si>
  <si>
    <t>211213019070417.Hospital Comunitario Tarimoro</t>
  </si>
  <si>
    <t>211213019070416.Hospital Comunitario Santa Cruz de Juventino Rosas</t>
  </si>
  <si>
    <t>211213019070415.Hospital Comunitario San Francisco del Rincón</t>
  </si>
  <si>
    <t>211213019070414.Hospital Comunitario San Felipe</t>
  </si>
  <si>
    <t>211213019070413.Hospital Comunitario San Diego de la Unión</t>
  </si>
  <si>
    <t>211213019070412.Hospital Comunitario Romita</t>
  </si>
  <si>
    <t>211213019070411.Hospital Comunitario Moroleón</t>
  </si>
  <si>
    <t>211213019070410.Hospital Comunitario Manuel Doblado</t>
  </si>
  <si>
    <t>211213019070409.Hospital Comunitario Las Joyas</t>
  </si>
  <si>
    <t>211213019070408.Hospital Comunitario Jerécuaro</t>
  </si>
  <si>
    <t>211213019070407.Hospital Comunitario Jaral del Progreso</t>
  </si>
  <si>
    <t>211213019070406.Hospital Comunitario Huanímaro</t>
  </si>
  <si>
    <t>211213019070405.Hospital Comunitario Cortazar</t>
  </si>
  <si>
    <t>211213019070404.Hospital Comunitario Comonfort</t>
  </si>
  <si>
    <t>211213019070403.Hospital Comunitario Apaseo el Grande</t>
  </si>
  <si>
    <t>211213019070402.Hospital Comunitario Apaseo el Alto</t>
  </si>
  <si>
    <t>211213019070401.Hospital Comunitario Abasolo</t>
  </si>
  <si>
    <t>211213019070307.Centro de Atención Integral Adicciones</t>
  </si>
  <si>
    <t>211213019070306.Sistema de Urgencias Estado de Guanajuato</t>
  </si>
  <si>
    <t>211213019070305.Laboratorio Salud Pública Estatal</t>
  </si>
  <si>
    <t>211213019070302.Centro Estatal de Trasplantes</t>
  </si>
  <si>
    <t>211213019070301.Centro Estatal Medicina Transfusional</t>
  </si>
  <si>
    <t>211213019070207.Centro Estatal de Cuidados Críticos Salamanca</t>
  </si>
  <si>
    <t>211213019070206.Hospital Materno San Luis de la Paz</t>
  </si>
  <si>
    <t>211213019070205.Hospital Materno infantil Irapuato</t>
  </si>
  <si>
    <t>211213019070204.Hospital Materno de Celaya</t>
  </si>
  <si>
    <t>211213019070203.Hospital de Especialidades Pediátrico de León</t>
  </si>
  <si>
    <t>211213019070202.Hospital de Especialidades Materno Infantil de León</t>
  </si>
  <si>
    <t>211213019070201.Centro de Atención Integral a la Salud Mental de León</t>
  </si>
  <si>
    <t>211213019070116.Hospital General Valle de Santiago</t>
  </si>
  <si>
    <t>211213019070115.Hospital General Uriangato</t>
  </si>
  <si>
    <t>211213019070114.Hospital General Silao</t>
  </si>
  <si>
    <t>211213019070113.Hospital General San Miguel Allende Dr. Felipe G. Dobarganes</t>
  </si>
  <si>
    <t>211213019070112.Hospital General San Luis de la Paz</t>
  </si>
  <si>
    <t>211213019070111.Hospital General San José Iturbide</t>
  </si>
  <si>
    <t>211213019070110.Hospital General Salvatierra</t>
  </si>
  <si>
    <t>211213019070109.Hospital General Salamanca</t>
  </si>
  <si>
    <t>211213019070108.Hospital General Purisima del Rincón</t>
  </si>
  <si>
    <t>211213019070107.Hospital General Pénjamo</t>
  </si>
  <si>
    <t>211213019070106.Hospital General León</t>
  </si>
  <si>
    <t>211213019070105.Hospital General Irapuato</t>
  </si>
  <si>
    <t>211213019070104.Hospital General Guanajuato Dr. Valentín Gracia</t>
  </si>
  <si>
    <t>211213019070103.Hospital General Dolores Hidalgo Cuna de la Independencia Nacional</t>
  </si>
  <si>
    <t>211213019070102.Hospital General Celaya</t>
  </si>
  <si>
    <t>211213019070101.Hospital General Acámbaro Miguel Hidalgo</t>
  </si>
  <si>
    <t>211213019040800.Jurisdicción Sanitaria VIII</t>
  </si>
  <si>
    <t>211213019040700.Jurisdicción Sanitaria VII</t>
  </si>
  <si>
    <t>211213019040600.Jurisdicción Sanitaria VI</t>
  </si>
  <si>
    <t>211213019040500.Jurisdicción Sanitaria V</t>
  </si>
  <si>
    <t>211213019040400.Jurisdicción Sanitaria IV</t>
  </si>
  <si>
    <t>211213019040300.Jurisdicción Sanitaria III</t>
  </si>
  <si>
    <t>211213019040200.Jurisdicción Sanitaria II</t>
  </si>
  <si>
    <t>211213019040100.Jurisdicción Sanitaria I</t>
  </si>
  <si>
    <t>211213019030400.Dirección General de Atención Médica</t>
  </si>
  <si>
    <t>211213019030300.Dirección General de Prevención y Promoción de la Salud</t>
  </si>
  <si>
    <t>211213019030200.Dirección General de Protección contra Riesgos Sanitarios</t>
  </si>
  <si>
    <t>211213019030000.Coordinación General de Salud Pública</t>
  </si>
  <si>
    <t>211213019020400.Dirección General de Recursos Materiales y Servicios Generales</t>
  </si>
  <si>
    <t>211213019020300.Dirección General de Recursos Humanos</t>
  </si>
  <si>
    <t>211213019020200.Dirección General de Administración</t>
  </si>
  <si>
    <t>211213019020100.Dirección General de Planeación</t>
  </si>
  <si>
    <t>211213019020000.Coordinación General de Administración y Finanzas</t>
  </si>
  <si>
    <t>211213019010400.Coordinación de Comunicación Social</t>
  </si>
  <si>
    <t>211213019010300.Coordinación de Asuntos Jurídicos</t>
  </si>
  <si>
    <t>211213019010000.Despacho de la Dirección General del ISAPEG</t>
  </si>
  <si>
    <t>Pagado</t>
  </si>
  <si>
    <t>Devengado</t>
  </si>
  <si>
    <t>Modificado</t>
  </si>
  <si>
    <t>Ampliaciones/ (Reducciones)</t>
  </si>
  <si>
    <t>Aprobado</t>
  </si>
  <si>
    <t>Subejercicio</t>
  </si>
  <si>
    <t xml:space="preserve">Egresos </t>
  </si>
  <si>
    <t>Concepto</t>
  </si>
  <si>
    <t>INSTITUTO DE SALUD PUBLICA DEL ESTADO DE GUANAJUATO
Estado Analítico del Ejercicio del Presupuesto de Egresos
Clasificación Administrativa  
Del 1 de Enero al 30 de Septiembre de 2025
(Cifras en Pesos)</t>
  </si>
  <si>
    <t xml:space="preserve">    Organismos Autónomos</t>
  </si>
  <si>
    <t xml:space="preserve">    Poder Judicial</t>
  </si>
  <si>
    <t xml:space="preserve">    Poder Legislativo</t>
  </si>
  <si>
    <t xml:space="preserve">    Poder Ejecutivo </t>
  </si>
  <si>
    <t>Egresos</t>
  </si>
  <si>
    <t>INSTITUTO DE SALUD PUBLICA DEL ESTADO DE GUANAJUATO
Estado Analítico del Ejercicio del Presupuesto de Egresos
Clasificación Administrativa  (Poderes)
Del 1 de Enero al 30 de Septiembre de 2025
(Cifras en Pesos)</t>
  </si>
  <si>
    <t>Entidades Paramunicipales (en sus diferentes clasificaciones)</t>
  </si>
  <si>
    <t>Fideicomisos Financieros Públicos con Participación Estatal Mayoritaria</t>
  </si>
  <si>
    <t>Entidades Paraestatales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</si>
  <si>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</si>
  <si>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</si>
  <si>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</si>
  <si>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</si>
  <si>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</si>
  <si>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INSTITUTO DE SALUD PUBLICA DEL ESTADO DE GUANAJUATO
Estado Analítico del Ejercicio del Presupuesto de Egresos
Clasificación Administrativa  (Sector Paraestatal)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</si>
</sst>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&quot;$&quot;* #,##0_-;\-&quot;$&quot;* #,##0_-;_-&quot;$&quot;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0"/>
      </patternFill>
    </fill>
    <fill>
      <patternFill patternType="solid">
        <fgColor theme="0"/>
        <bgColor indexed="13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" fontId="10" fillId="4" borderId="20" applyNumberFormat="0" applyProtection="0">
      <alignment horizontal="left" vertical="center" indent="1"/>
    </xf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1" applyFont="1"/>
    <xf numFmtId="0" fontId="3" fillId="2" borderId="0" xfId="1" applyFont="1" applyFill="1"/>
    <xf numFmtId="0" fontId="4" fillId="2" borderId="0" xfId="1" applyFont="1" applyFill="1"/>
    <xf numFmtId="3" fontId="6" fillId="0" borderId="1" xfId="0" applyNumberFormat="1" applyFont="1" applyFill="1" applyBorder="1" applyProtection="1">
      <protection locked="0"/>
    </xf>
    <xf numFmtId="3" fontId="6" fillId="0" borderId="2" xfId="0" applyNumberFormat="1" applyFont="1" applyFill="1" applyBorder="1" applyProtection="1">
      <protection locked="0"/>
    </xf>
    <xf numFmtId="3" fontId="6" fillId="0" borderId="3" xfId="0" applyNumberFormat="1" applyFont="1" applyFill="1" applyBorder="1" applyProtection="1"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3" fontId="5" fillId="0" borderId="4" xfId="0" applyNumberFormat="1" applyFont="1" applyFill="1" applyBorder="1" applyProtection="1">
      <protection locked="0"/>
    </xf>
    <xf numFmtId="3" fontId="5" fillId="0" borderId="5" xfId="0" applyNumberFormat="1" applyFont="1" applyFill="1" applyBorder="1" applyProtection="1">
      <protection locked="0"/>
    </xf>
    <xf numFmtId="0" fontId="5" fillId="0" borderId="6" xfId="0" applyFont="1" applyFill="1" applyBorder="1" applyAlignment="1" applyProtection="1">
      <alignment horizontal="left" indent="1"/>
      <protection locked="0"/>
    </xf>
    <xf numFmtId="3" fontId="5" fillId="0" borderId="4" xfId="4" applyNumberFormat="1" applyFont="1" applyBorder="1" applyProtection="1">
      <protection locked="0"/>
    </xf>
    <xf numFmtId="3" fontId="5" fillId="0" borderId="5" xfId="4" applyNumberFormat="1" applyFont="1" applyBorder="1" applyProtection="1">
      <protection locked="0"/>
    </xf>
    <xf numFmtId="0" fontId="5" fillId="0" borderId="6" xfId="0" applyFont="1" applyBorder="1" applyAlignment="1" applyProtection="1">
      <alignment horizontal="left" indent="1"/>
      <protection locked="0"/>
    </xf>
    <xf numFmtId="3" fontId="5" fillId="0" borderId="7" xfId="4" applyNumberFormat="1" applyFont="1" applyBorder="1" applyProtection="1">
      <protection locked="0"/>
    </xf>
    <xf numFmtId="3" fontId="5" fillId="0" borderId="8" xfId="4" applyNumberFormat="1" applyFont="1" applyBorder="1" applyProtection="1">
      <protection locked="0"/>
    </xf>
    <xf numFmtId="0" fontId="5" fillId="0" borderId="9" xfId="0" applyFont="1" applyBorder="1" applyAlignment="1" applyProtection="1">
      <alignment horizontal="left" indent="1"/>
      <protection locked="0"/>
    </xf>
    <xf numFmtId="0" fontId="6" fillId="3" borderId="10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/>
    </xf>
    <xf numFmtId="0" fontId="6" fillId="3" borderId="18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17" xfId="5" applyFont="1" applyFill="1" applyBorder="1" applyAlignment="1">
      <alignment horizontal="center" vertical="center" wrapText="1"/>
    </xf>
    <xf numFmtId="0" fontId="9" fillId="0" borderId="0" xfId="5" applyFont="1" applyAlignment="1">
      <alignment vertical="center"/>
    </xf>
    <xf numFmtId="3" fontId="3" fillId="0" borderId="0" xfId="5" applyNumberFormat="1" applyFont="1"/>
    <xf numFmtId="0" fontId="5" fillId="5" borderId="0" xfId="8" applyNumberFormat="1" applyFont="1" applyFill="1" applyBorder="1" applyAlignment="1" applyProtection="1">
      <alignment horizontal="left" vertical="center" wrapText="1"/>
      <protection locked="0"/>
    </xf>
    <xf numFmtId="3" fontId="6" fillId="0" borderId="21" xfId="9" applyNumberFormat="1" applyFont="1" applyBorder="1" applyAlignment="1">
      <alignment vertical="center"/>
    </xf>
    <xf numFmtId="3" fontId="6" fillId="0" borderId="22" xfId="9" applyNumberFormat="1" applyFont="1" applyBorder="1" applyAlignment="1">
      <alignment vertical="center"/>
    </xf>
    <xf numFmtId="0" fontId="6" fillId="5" borderId="23" xfId="8" applyNumberFormat="1" applyFont="1" applyFill="1" applyBorder="1" applyAlignment="1" applyProtection="1">
      <alignment horizontal="center" vertical="center" wrapText="1"/>
      <protection locked="0"/>
    </xf>
    <xf numFmtId="0" fontId="5" fillId="5" borderId="6" xfId="8" applyNumberFormat="1" applyFont="1" applyFill="1" applyBorder="1" applyAlignment="1" applyProtection="1">
      <alignment horizontal="left" vertical="center" wrapText="1"/>
      <protection locked="0"/>
    </xf>
    <xf numFmtId="0" fontId="5" fillId="5" borderId="24" xfId="8" applyNumberFormat="1" applyFont="1" applyFill="1" applyBorder="1" applyAlignment="1" applyProtection="1">
      <alignment horizontal="left" vertical="center" wrapText="1"/>
      <protection locked="0"/>
    </xf>
    <xf numFmtId="0" fontId="6" fillId="2" borderId="4" xfId="5" applyFont="1" applyFill="1" applyBorder="1" applyAlignment="1">
      <alignment horizontal="center" vertical="center" wrapText="1"/>
    </xf>
    <xf numFmtId="0" fontId="6" fillId="2" borderId="5" xfId="5" applyFont="1" applyFill="1" applyBorder="1" applyAlignment="1">
      <alignment horizontal="center" vertical="center" wrapText="1"/>
    </xf>
    <xf numFmtId="0" fontId="6" fillId="2" borderId="24" xfId="5" applyFont="1" applyFill="1" applyBorder="1" applyAlignment="1">
      <alignment horizontal="center" vertical="center"/>
    </xf>
    <xf numFmtId="0" fontId="6" fillId="3" borderId="25" xfId="5" applyFont="1" applyFill="1" applyBorder="1" applyAlignment="1">
      <alignment horizontal="center" vertical="center" wrapText="1"/>
    </xf>
    <xf numFmtId="0" fontId="6" fillId="3" borderId="26" xfId="5" applyFont="1" applyFill="1" applyBorder="1" applyAlignment="1">
      <alignment horizontal="center" vertical="center" wrapText="1"/>
    </xf>
    <xf numFmtId="0" fontId="6" fillId="3" borderId="27" xfId="5" applyFont="1" applyFill="1" applyBorder="1" applyAlignment="1">
      <alignment horizontal="center" vertical="center"/>
    </xf>
    <xf numFmtId="0" fontId="6" fillId="3" borderId="26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/>
    </xf>
    <xf numFmtId="0" fontId="6" fillId="3" borderId="19" xfId="5" applyFont="1" applyFill="1" applyBorder="1" applyAlignment="1">
      <alignment horizontal="center"/>
    </xf>
    <xf numFmtId="0" fontId="6" fillId="3" borderId="17" xfId="5" applyFont="1" applyFill="1" applyBorder="1" applyAlignment="1">
      <alignment horizontal="center" wrapText="1"/>
    </xf>
    <xf numFmtId="0" fontId="7" fillId="0" borderId="0" xfId="5" applyFont="1" applyAlignment="1">
      <alignment vertical="center"/>
    </xf>
    <xf numFmtId="4" fontId="6" fillId="0" borderId="0" xfId="5" applyNumberFormat="1" applyFont="1" applyFill="1" applyBorder="1" applyAlignment="1" applyProtection="1">
      <alignment vertical="center"/>
      <protection locked="0"/>
    </xf>
    <xf numFmtId="164" fontId="5" fillId="0" borderId="0" xfId="5" applyNumberFormat="1" applyFont="1" applyAlignment="1">
      <alignment vertical="center"/>
    </xf>
    <xf numFmtId="0" fontId="5" fillId="0" borderId="0" xfId="5" applyFont="1" applyAlignment="1">
      <alignment vertical="center"/>
    </xf>
    <xf numFmtId="3" fontId="8" fillId="0" borderId="21" xfId="5" applyNumberFormat="1" applyFont="1" applyBorder="1" applyAlignment="1" applyProtection="1">
      <alignment horizontal="right" vertical="center"/>
      <protection locked="0"/>
    </xf>
    <xf numFmtId="3" fontId="8" fillId="0" borderId="22" xfId="5" applyNumberFormat="1" applyFont="1" applyBorder="1" applyAlignment="1" applyProtection="1">
      <alignment horizontal="right" vertical="center"/>
      <protection locked="0"/>
    </xf>
    <xf numFmtId="0" fontId="8" fillId="0" borderId="23" xfId="5" applyFont="1" applyFill="1" applyBorder="1" applyAlignment="1" applyProtection="1">
      <alignment horizontal="center" vertical="center"/>
    </xf>
    <xf numFmtId="0" fontId="5" fillId="0" borderId="6" xfId="5" applyFont="1" applyFill="1" applyBorder="1" applyAlignment="1" applyProtection="1">
      <alignment vertical="center" wrapText="1"/>
    </xf>
    <xf numFmtId="0" fontId="5" fillId="0" borderId="6" xfId="5" applyFont="1" applyFill="1" applyBorder="1" applyAlignment="1" applyProtection="1">
      <alignment vertical="center"/>
    </xf>
    <xf numFmtId="0" fontId="7" fillId="2" borderId="0" xfId="5" applyFont="1" applyFill="1" applyAlignment="1">
      <alignment vertical="center"/>
    </xf>
    <xf numFmtId="0" fontId="6" fillId="2" borderId="6" xfId="5" applyFont="1" applyFill="1" applyBorder="1" applyAlignment="1">
      <alignment horizontal="center" vertical="center"/>
    </xf>
    <xf numFmtId="0" fontId="6" fillId="3" borderId="28" xfId="5" applyFont="1" applyFill="1" applyBorder="1" applyAlignment="1">
      <alignment horizontal="center" vertical="center" wrapText="1"/>
    </xf>
    <xf numFmtId="0" fontId="6" fillId="3" borderId="6" xfId="5" applyFont="1" applyFill="1" applyBorder="1" applyAlignment="1">
      <alignment horizontal="center" vertical="center"/>
    </xf>
    <xf numFmtId="0" fontId="6" fillId="3" borderId="29" xfId="5" applyFont="1" applyFill="1" applyBorder="1" applyAlignment="1">
      <alignment horizontal="center" vertical="center" wrapText="1"/>
    </xf>
    <xf numFmtId="0" fontId="6" fillId="3" borderId="30" xfId="5" applyFont="1" applyFill="1" applyBorder="1" applyAlignment="1">
      <alignment horizontal="center" vertical="center" wrapText="1"/>
    </xf>
    <xf numFmtId="0" fontId="6" fillId="3" borderId="31" xfId="5" applyFont="1" applyFill="1" applyBorder="1" applyAlignment="1">
      <alignment horizontal="center" vertical="center" wrapText="1"/>
    </xf>
    <xf numFmtId="0" fontId="6" fillId="3" borderId="32" xfId="5" applyFont="1" applyFill="1" applyBorder="1" applyAlignment="1">
      <alignment horizontal="center" vertical="center" wrapText="1"/>
    </xf>
    <xf numFmtId="0" fontId="6" fillId="3" borderId="24" xfId="5" applyFont="1" applyFill="1" applyBorder="1" applyAlignment="1">
      <alignment horizontal="center" vertical="center"/>
    </xf>
    <xf numFmtId="0" fontId="6" fillId="3" borderId="33" xfId="5" applyFont="1" applyFill="1" applyBorder="1" applyAlignment="1">
      <alignment horizontal="center" wrapText="1"/>
    </xf>
    <xf numFmtId="0" fontId="6" fillId="3" borderId="34" xfId="5" applyFont="1" applyFill="1" applyBorder="1" applyAlignment="1">
      <alignment horizontal="center" wrapText="1"/>
    </xf>
    <xf numFmtId="0" fontId="6" fillId="3" borderId="35" xfId="5" applyFont="1" applyFill="1" applyBorder="1" applyAlignment="1">
      <alignment horizontal="center" wrapText="1"/>
    </xf>
  </cellXfs>
  <cellStyles count="10">
    <cellStyle name="Millares 2 2 2 2" xfId="9"/>
    <cellStyle name="Millares 2 31" xfId="3"/>
    <cellStyle name="Millares 26" xfId="4"/>
    <cellStyle name="Millares 5 2 2" xfId="7"/>
    <cellStyle name="Normal" xfId="0" builtinId="0"/>
    <cellStyle name="Normal 2 2" xfId="5"/>
    <cellStyle name="Normal 2 31" xfId="2"/>
    <cellStyle name="Normal 5 3 2 8" xfId="1"/>
    <cellStyle name="Normal 5 3 3 2" xfId="6"/>
    <cellStyle name="SAPBEXstdItem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3019%20ISAPEG%20CP%203T%202025%20PARA%20PLATAFORM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E-CTG"/>
      <sheetName val="EAE-CFG"/>
      <sheetName val="ENT"/>
      <sheetName val="IND"/>
      <sheetName val="FFF"/>
      <sheetName val="GCP"/>
      <sheetName val="PPI SIRET"/>
      <sheetName val="INR"/>
      <sheetName val="IPF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76"/>
  <sheetViews>
    <sheetView showGridLines="0" topLeftCell="A25" workbookViewId="0">
      <selection activeCell="A78" sqref="A78"/>
    </sheetView>
  </sheetViews>
  <sheetFormatPr baseColWidth="10" defaultColWidth="12" defaultRowHeight="14.25" customHeight="1" x14ac:dyDescent="0.2"/>
  <cols>
    <col min="1" max="1" width="71.5" style="1" customWidth="1"/>
    <col min="2" max="2" width="16.1640625" style="1" customWidth="1"/>
    <col min="3" max="3" width="15.1640625" style="1" bestFit="1" customWidth="1"/>
    <col min="4" max="6" width="16.33203125" style="1" bestFit="1" customWidth="1"/>
    <col min="7" max="7" width="13.6640625" style="1" bestFit="1" customWidth="1"/>
    <col min="8" max="16384" width="12" style="1"/>
  </cols>
  <sheetData>
    <row r="1" spans="1:7" ht="59.25" customHeight="1" thickBot="1" x14ac:dyDescent="0.25">
      <c r="A1" s="29" t="s">
        <v>78</v>
      </c>
      <c r="B1" s="28"/>
      <c r="C1" s="28"/>
      <c r="D1" s="28"/>
      <c r="E1" s="28"/>
      <c r="F1" s="28"/>
      <c r="G1" s="27"/>
    </row>
    <row r="2" spans="1:7" s="2" customFormat="1" ht="14.25" customHeight="1" thickBot="1" x14ac:dyDescent="0.25">
      <c r="A2" s="26" t="s">
        <v>77</v>
      </c>
      <c r="B2" s="25" t="s">
        <v>76</v>
      </c>
      <c r="C2" s="24"/>
      <c r="D2" s="24"/>
      <c r="E2" s="24"/>
      <c r="F2" s="23"/>
      <c r="G2" s="22" t="s">
        <v>75</v>
      </c>
    </row>
    <row r="3" spans="1:7" s="2" customFormat="1" ht="23.25" thickBot="1" x14ac:dyDescent="0.25">
      <c r="A3" s="21"/>
      <c r="B3" s="20" t="s">
        <v>74</v>
      </c>
      <c r="C3" s="19" t="s">
        <v>73</v>
      </c>
      <c r="D3" s="18" t="s">
        <v>72</v>
      </c>
      <c r="E3" s="19" t="s">
        <v>71</v>
      </c>
      <c r="F3" s="18" t="s">
        <v>70</v>
      </c>
      <c r="G3" s="17"/>
    </row>
    <row r="4" spans="1:7" s="2" customFormat="1" ht="14.25" customHeight="1" x14ac:dyDescent="0.2">
      <c r="A4" s="16"/>
      <c r="B4" s="15"/>
      <c r="C4" s="15"/>
      <c r="D4" s="15"/>
      <c r="E4" s="15"/>
      <c r="F4" s="15"/>
      <c r="G4" s="14"/>
    </row>
    <row r="5" spans="1:7" s="2" customFormat="1" ht="14.25" customHeight="1" x14ac:dyDescent="0.2">
      <c r="A5" s="13" t="s">
        <v>69</v>
      </c>
      <c r="B5" s="12">
        <v>18660071</v>
      </c>
      <c r="C5" s="12">
        <v>6907.16</v>
      </c>
      <c r="D5" s="12">
        <f>B5+C5</f>
        <v>18666978.16</v>
      </c>
      <c r="E5" s="12">
        <v>6518478.2800000003</v>
      </c>
      <c r="F5" s="12">
        <v>6518478.2800000003</v>
      </c>
      <c r="G5" s="11">
        <f>D5-E5</f>
        <v>12148499.879999999</v>
      </c>
    </row>
    <row r="6" spans="1:7" s="2" customFormat="1" ht="14.25" customHeight="1" x14ac:dyDescent="0.2">
      <c r="A6" s="13" t="s">
        <v>68</v>
      </c>
      <c r="B6" s="12">
        <v>76409991</v>
      </c>
      <c r="C6" s="12">
        <v>180338.3</v>
      </c>
      <c r="D6" s="12">
        <f>B6+C6</f>
        <v>76590329.299999997</v>
      </c>
      <c r="E6" s="12">
        <v>62881065.490000002</v>
      </c>
      <c r="F6" s="12">
        <v>62833565.490000002</v>
      </c>
      <c r="G6" s="11">
        <f>D6-E6</f>
        <v>13709263.809999995</v>
      </c>
    </row>
    <row r="7" spans="1:7" s="2" customFormat="1" ht="14.25" customHeight="1" x14ac:dyDescent="0.2">
      <c r="A7" s="13" t="s">
        <v>67</v>
      </c>
      <c r="B7" s="12">
        <v>22051816</v>
      </c>
      <c r="C7" s="12">
        <v>48472079.840000004</v>
      </c>
      <c r="D7" s="12">
        <f>B7+C7</f>
        <v>70523895.840000004</v>
      </c>
      <c r="E7" s="12">
        <v>28026495.829999998</v>
      </c>
      <c r="F7" s="12">
        <v>28026495.829999998</v>
      </c>
      <c r="G7" s="11">
        <f>D7-E7</f>
        <v>42497400.010000005</v>
      </c>
    </row>
    <row r="8" spans="1:7" s="2" customFormat="1" ht="14.25" customHeight="1" x14ac:dyDescent="0.2">
      <c r="A8" s="13" t="s">
        <v>66</v>
      </c>
      <c r="B8" s="12">
        <v>32854939</v>
      </c>
      <c r="C8" s="12">
        <v>146534.54</v>
      </c>
      <c r="D8" s="12">
        <f>B8+C8</f>
        <v>33001473.539999999</v>
      </c>
      <c r="E8" s="12">
        <v>8021410.7999999998</v>
      </c>
      <c r="F8" s="12">
        <v>8021410.7999999998</v>
      </c>
      <c r="G8" s="11">
        <f>D8-E8</f>
        <v>24980062.739999998</v>
      </c>
    </row>
    <row r="9" spans="1:7" s="2" customFormat="1" ht="14.25" customHeight="1" x14ac:dyDescent="0.2">
      <c r="A9" s="13" t="s">
        <v>65</v>
      </c>
      <c r="B9" s="12">
        <v>73686858</v>
      </c>
      <c r="C9" s="12">
        <v>540338.16</v>
      </c>
      <c r="D9" s="12">
        <f>B9+C9</f>
        <v>74227196.159999996</v>
      </c>
      <c r="E9" s="12">
        <v>43852982.07</v>
      </c>
      <c r="F9" s="12">
        <v>43852982.07</v>
      </c>
      <c r="G9" s="11">
        <f>D9-E9</f>
        <v>30374214.089999996</v>
      </c>
    </row>
    <row r="10" spans="1:7" s="2" customFormat="1" ht="14.25" customHeight="1" x14ac:dyDescent="0.2">
      <c r="A10" s="13" t="s">
        <v>64</v>
      </c>
      <c r="B10" s="12">
        <v>150940042</v>
      </c>
      <c r="C10" s="12">
        <v>-3138226.77</v>
      </c>
      <c r="D10" s="12">
        <f>B10+C10</f>
        <v>147801815.22999999</v>
      </c>
      <c r="E10" s="12">
        <v>42498408.990000002</v>
      </c>
      <c r="F10" s="12">
        <v>42498408.990000002</v>
      </c>
      <c r="G10" s="11">
        <f>D10-E10</f>
        <v>105303406.23999998</v>
      </c>
    </row>
    <row r="11" spans="1:7" s="2" customFormat="1" ht="14.25" customHeight="1" x14ac:dyDescent="0.2">
      <c r="A11" s="13" t="s">
        <v>63</v>
      </c>
      <c r="B11" s="12">
        <v>169972286</v>
      </c>
      <c r="C11" s="12">
        <v>55569397.18</v>
      </c>
      <c r="D11" s="12">
        <f>B11+C11</f>
        <v>225541683.18000001</v>
      </c>
      <c r="E11" s="12">
        <v>45345891.780000001</v>
      </c>
      <c r="F11" s="12">
        <v>45345891.780000001</v>
      </c>
      <c r="G11" s="11">
        <f>D11-E11</f>
        <v>180195791.40000001</v>
      </c>
    </row>
    <row r="12" spans="1:7" s="2" customFormat="1" ht="14.25" customHeight="1" x14ac:dyDescent="0.2">
      <c r="A12" s="13" t="s">
        <v>62</v>
      </c>
      <c r="B12" s="12">
        <v>179647930</v>
      </c>
      <c r="C12" s="12">
        <v>2950083.54</v>
      </c>
      <c r="D12" s="12">
        <f>B12+C12</f>
        <v>182598013.53999999</v>
      </c>
      <c r="E12" s="12">
        <v>62465958.549999997</v>
      </c>
      <c r="F12" s="12">
        <v>62465958.549999997</v>
      </c>
      <c r="G12" s="11">
        <f>D12-E12</f>
        <v>120132054.98999999</v>
      </c>
    </row>
    <row r="13" spans="1:7" s="2" customFormat="1" ht="14.25" customHeight="1" x14ac:dyDescent="0.2">
      <c r="A13" s="13" t="s">
        <v>61</v>
      </c>
      <c r="B13" s="12">
        <v>4882847</v>
      </c>
      <c r="C13" s="12">
        <v>133046.94</v>
      </c>
      <c r="D13" s="12">
        <f>B13+C13</f>
        <v>5015893.9400000004</v>
      </c>
      <c r="E13" s="12">
        <v>990839.18</v>
      </c>
      <c r="F13" s="12">
        <v>990839.18</v>
      </c>
      <c r="G13" s="11">
        <f>D13-E13</f>
        <v>4025054.7600000002</v>
      </c>
    </row>
    <row r="14" spans="1:7" s="2" customFormat="1" ht="14.25" customHeight="1" x14ac:dyDescent="0.2">
      <c r="A14" s="13" t="s">
        <v>60</v>
      </c>
      <c r="B14" s="12">
        <v>39532475</v>
      </c>
      <c r="C14" s="12">
        <v>187543.19</v>
      </c>
      <c r="D14" s="12">
        <f>B14+C14</f>
        <v>39720018.189999998</v>
      </c>
      <c r="E14" s="12">
        <v>25970730.829999998</v>
      </c>
      <c r="F14" s="12">
        <v>25970730.829999998</v>
      </c>
      <c r="G14" s="11">
        <f>D14-E14</f>
        <v>13749287.359999999</v>
      </c>
    </row>
    <row r="15" spans="1:7" s="2" customFormat="1" ht="14.25" customHeight="1" x14ac:dyDescent="0.2">
      <c r="A15" s="13" t="s">
        <v>59</v>
      </c>
      <c r="B15" s="12">
        <v>612490868</v>
      </c>
      <c r="C15" s="12">
        <v>234962677.12</v>
      </c>
      <c r="D15" s="12">
        <f>B15+C15</f>
        <v>847453545.12</v>
      </c>
      <c r="E15" s="12">
        <v>518587622.16000003</v>
      </c>
      <c r="F15" s="12">
        <v>518587622.16000003</v>
      </c>
      <c r="G15" s="11">
        <f>D15-E15</f>
        <v>328865922.95999998</v>
      </c>
    </row>
    <row r="16" spans="1:7" s="2" customFormat="1" ht="14.25" customHeight="1" x14ac:dyDescent="0.2">
      <c r="A16" s="13" t="s">
        <v>58</v>
      </c>
      <c r="B16" s="12">
        <v>93177489</v>
      </c>
      <c r="C16" s="12">
        <v>54400050.609999999</v>
      </c>
      <c r="D16" s="12">
        <f>B16+C16</f>
        <v>147577539.61000001</v>
      </c>
      <c r="E16" s="12">
        <v>93080667.209999993</v>
      </c>
      <c r="F16" s="12">
        <v>93080667.209999993</v>
      </c>
      <c r="G16" s="11">
        <f>D16-E16</f>
        <v>54496872.400000021</v>
      </c>
    </row>
    <row r="17" spans="1:7" s="2" customFormat="1" ht="14.25" customHeight="1" x14ac:dyDescent="0.2">
      <c r="A17" s="13" t="s">
        <v>57</v>
      </c>
      <c r="B17" s="12">
        <v>626207408</v>
      </c>
      <c r="C17" s="12">
        <v>-60560667.710000001</v>
      </c>
      <c r="D17" s="12">
        <f>B17+C17</f>
        <v>565646740.28999996</v>
      </c>
      <c r="E17" s="12">
        <v>367900618.13999999</v>
      </c>
      <c r="F17" s="12">
        <v>367900618.13999999</v>
      </c>
      <c r="G17" s="11">
        <f>D17-E17</f>
        <v>197746122.14999998</v>
      </c>
    </row>
    <row r="18" spans="1:7" s="2" customFormat="1" ht="14.25" customHeight="1" x14ac:dyDescent="0.2">
      <c r="A18" s="13" t="s">
        <v>56</v>
      </c>
      <c r="B18" s="12">
        <v>682881472</v>
      </c>
      <c r="C18" s="12">
        <v>49990151.530000001</v>
      </c>
      <c r="D18" s="12">
        <f>B18+C18</f>
        <v>732871623.52999997</v>
      </c>
      <c r="E18" s="12">
        <v>456775326.52999997</v>
      </c>
      <c r="F18" s="12">
        <v>456775326.52999997</v>
      </c>
      <c r="G18" s="11">
        <f>D18-E18</f>
        <v>276096297</v>
      </c>
    </row>
    <row r="19" spans="1:7" s="2" customFormat="1" ht="14.25" customHeight="1" x14ac:dyDescent="0.2">
      <c r="A19" s="13" t="s">
        <v>55</v>
      </c>
      <c r="B19" s="12">
        <v>827554546</v>
      </c>
      <c r="C19" s="12">
        <v>-16743814</v>
      </c>
      <c r="D19" s="12">
        <f>B19+C19</f>
        <v>810810732</v>
      </c>
      <c r="E19" s="12">
        <v>518498984.06</v>
      </c>
      <c r="F19" s="12">
        <v>518498984.06</v>
      </c>
      <c r="G19" s="11">
        <f>D19-E19</f>
        <v>292311747.94</v>
      </c>
    </row>
    <row r="20" spans="1:7" s="2" customFormat="1" ht="14.25" customHeight="1" x14ac:dyDescent="0.2">
      <c r="A20" s="13" t="s">
        <v>54</v>
      </c>
      <c r="B20" s="12">
        <v>513429383</v>
      </c>
      <c r="C20" s="12">
        <v>7829162.9400000004</v>
      </c>
      <c r="D20" s="12">
        <f>B20+C20</f>
        <v>521258545.94</v>
      </c>
      <c r="E20" s="12">
        <v>335206286.13999999</v>
      </c>
      <c r="F20" s="12">
        <v>335206286.13999999</v>
      </c>
      <c r="G20" s="11">
        <f>D20-E20</f>
        <v>186052259.80000001</v>
      </c>
    </row>
    <row r="21" spans="1:7" s="2" customFormat="1" ht="14.25" customHeight="1" x14ac:dyDescent="0.2">
      <c r="A21" s="13" t="s">
        <v>53</v>
      </c>
      <c r="B21" s="12">
        <v>615167862</v>
      </c>
      <c r="C21" s="12">
        <v>-18748288.850000001</v>
      </c>
      <c r="D21" s="12">
        <f>B21+C21</f>
        <v>596419573.14999998</v>
      </c>
      <c r="E21" s="12">
        <v>391879849.36000001</v>
      </c>
      <c r="F21" s="12">
        <v>391879849.36000001</v>
      </c>
      <c r="G21" s="11">
        <f>D21-E21</f>
        <v>204539723.78999996</v>
      </c>
    </row>
    <row r="22" spans="1:7" s="2" customFormat="1" ht="14.25" customHeight="1" x14ac:dyDescent="0.2">
      <c r="A22" s="13" t="s">
        <v>52</v>
      </c>
      <c r="B22" s="12">
        <v>804072655</v>
      </c>
      <c r="C22" s="12">
        <v>6662348.9500000002</v>
      </c>
      <c r="D22" s="12">
        <f>B22+C22</f>
        <v>810735003.95000005</v>
      </c>
      <c r="E22" s="12">
        <v>543598289.28999996</v>
      </c>
      <c r="F22" s="12">
        <v>543598289.28999996</v>
      </c>
      <c r="G22" s="11">
        <f>D22-E22</f>
        <v>267136714.66000009</v>
      </c>
    </row>
    <row r="23" spans="1:7" s="2" customFormat="1" ht="14.25" customHeight="1" x14ac:dyDescent="0.2">
      <c r="A23" s="13" t="s">
        <v>51</v>
      </c>
      <c r="B23" s="12">
        <v>889461068</v>
      </c>
      <c r="C23" s="12">
        <v>95854953.400000006</v>
      </c>
      <c r="D23" s="12">
        <f>B23+C23</f>
        <v>985316021.39999998</v>
      </c>
      <c r="E23" s="12">
        <v>560843570.79999995</v>
      </c>
      <c r="F23" s="12">
        <v>560843570.79999995</v>
      </c>
      <c r="G23" s="11">
        <f>D23-E23</f>
        <v>424472450.60000002</v>
      </c>
    </row>
    <row r="24" spans="1:7" s="2" customFormat="1" ht="14.25" customHeight="1" x14ac:dyDescent="0.2">
      <c r="A24" s="13" t="s">
        <v>50</v>
      </c>
      <c r="B24" s="12">
        <v>535971935</v>
      </c>
      <c r="C24" s="12">
        <v>18003446.760000002</v>
      </c>
      <c r="D24" s="12">
        <f>B24+C24</f>
        <v>553975381.75999999</v>
      </c>
      <c r="E24" s="12">
        <v>363806336.79000002</v>
      </c>
      <c r="F24" s="12">
        <v>363806336.79000002</v>
      </c>
      <c r="G24" s="11">
        <f>D24-E24</f>
        <v>190169044.96999997</v>
      </c>
    </row>
    <row r="25" spans="1:7" s="2" customFormat="1" ht="14.25" customHeight="1" x14ac:dyDescent="0.2">
      <c r="A25" s="13" t="s">
        <v>49</v>
      </c>
      <c r="B25" s="12">
        <v>360433911</v>
      </c>
      <c r="C25" s="12">
        <v>-12923922.890000001</v>
      </c>
      <c r="D25" s="12">
        <f>B25+C25</f>
        <v>347509988.11000001</v>
      </c>
      <c r="E25" s="12">
        <v>201268070.24000001</v>
      </c>
      <c r="F25" s="12">
        <v>201268070.24000001</v>
      </c>
      <c r="G25" s="11">
        <f>D25-E25</f>
        <v>146241917.87</v>
      </c>
    </row>
    <row r="26" spans="1:7" s="2" customFormat="1" ht="14.25" customHeight="1" x14ac:dyDescent="0.2">
      <c r="A26" s="13" t="s">
        <v>48</v>
      </c>
      <c r="B26" s="12">
        <v>619895586</v>
      </c>
      <c r="C26" s="12">
        <v>48326097.789999999</v>
      </c>
      <c r="D26" s="12">
        <f>B26+C26</f>
        <v>668221683.78999996</v>
      </c>
      <c r="E26" s="12">
        <v>410167468.73000002</v>
      </c>
      <c r="F26" s="12">
        <v>410167468.73000002</v>
      </c>
      <c r="G26" s="11">
        <f>D26-E26</f>
        <v>258054215.05999994</v>
      </c>
    </row>
    <row r="27" spans="1:7" s="2" customFormat="1" ht="14.25" customHeight="1" x14ac:dyDescent="0.2">
      <c r="A27" s="13" t="s">
        <v>47</v>
      </c>
      <c r="B27" s="12">
        <v>260479780</v>
      </c>
      <c r="C27" s="12">
        <v>3435564.13</v>
      </c>
      <c r="D27" s="12">
        <f>B27+C27</f>
        <v>263915344.13</v>
      </c>
      <c r="E27" s="12">
        <v>162025102.78999999</v>
      </c>
      <c r="F27" s="12">
        <v>162025102.78999999</v>
      </c>
      <c r="G27" s="11">
        <f>D27-E27</f>
        <v>101890241.34</v>
      </c>
    </row>
    <row r="28" spans="1:7" s="2" customFormat="1" ht="14.25" customHeight="1" x14ac:dyDescent="0.2">
      <c r="A28" s="13" t="s">
        <v>46</v>
      </c>
      <c r="B28" s="12">
        <v>332611878</v>
      </c>
      <c r="C28" s="12">
        <v>1044815.63</v>
      </c>
      <c r="D28" s="12">
        <f>B28+C28</f>
        <v>333656693.63</v>
      </c>
      <c r="E28" s="12">
        <v>208521194.12</v>
      </c>
      <c r="F28" s="12">
        <v>208521194.12</v>
      </c>
      <c r="G28" s="11">
        <f>D28-E28</f>
        <v>125135499.50999999</v>
      </c>
    </row>
    <row r="29" spans="1:7" s="2" customFormat="1" ht="14.25" customHeight="1" x14ac:dyDescent="0.2">
      <c r="A29" s="13" t="s">
        <v>45</v>
      </c>
      <c r="B29" s="12">
        <v>580349493</v>
      </c>
      <c r="C29" s="12">
        <v>24516715.620000001</v>
      </c>
      <c r="D29" s="12">
        <f>B29+C29</f>
        <v>604866208.62</v>
      </c>
      <c r="E29" s="12">
        <v>384982728.16000003</v>
      </c>
      <c r="F29" s="12">
        <v>384982728.16000003</v>
      </c>
      <c r="G29" s="11">
        <f>D29-E29</f>
        <v>219883480.45999998</v>
      </c>
    </row>
    <row r="30" spans="1:7" s="2" customFormat="1" ht="14.25" customHeight="1" x14ac:dyDescent="0.2">
      <c r="A30" s="13" t="s">
        <v>44</v>
      </c>
      <c r="B30" s="12">
        <v>2233098136</v>
      </c>
      <c r="C30" s="12">
        <v>395087363.72000003</v>
      </c>
      <c r="D30" s="12">
        <f>B30+C30</f>
        <v>2628185499.7200003</v>
      </c>
      <c r="E30" s="12">
        <v>1724512976.26</v>
      </c>
      <c r="F30" s="12">
        <v>1724512976.26</v>
      </c>
      <c r="G30" s="11">
        <f>D30-E30</f>
        <v>903672523.46000028</v>
      </c>
    </row>
    <row r="31" spans="1:7" s="2" customFormat="1" ht="14.25" customHeight="1" x14ac:dyDescent="0.2">
      <c r="A31" s="13" t="s">
        <v>43</v>
      </c>
      <c r="B31" s="12">
        <v>261741180</v>
      </c>
      <c r="C31" s="12">
        <v>3248916.65</v>
      </c>
      <c r="D31" s="12">
        <f>B31+C31</f>
        <v>264990096.65000001</v>
      </c>
      <c r="E31" s="12">
        <v>165596288.5</v>
      </c>
      <c r="F31" s="12">
        <v>165596288.5</v>
      </c>
      <c r="G31" s="11">
        <f>D31-E31</f>
        <v>99393808.150000006</v>
      </c>
    </row>
    <row r="32" spans="1:7" s="2" customFormat="1" ht="14.25" customHeight="1" x14ac:dyDescent="0.2">
      <c r="A32" s="13" t="s">
        <v>42</v>
      </c>
      <c r="B32" s="12">
        <v>193469416</v>
      </c>
      <c r="C32" s="12">
        <v>-213622.81</v>
      </c>
      <c r="D32" s="12">
        <f>B32+C32</f>
        <v>193255793.19</v>
      </c>
      <c r="E32" s="12">
        <v>110501593.04000001</v>
      </c>
      <c r="F32" s="12">
        <v>110501593.04000001</v>
      </c>
      <c r="G32" s="11">
        <f>D32-E32</f>
        <v>82754200.149999991</v>
      </c>
    </row>
    <row r="33" spans="1:7" s="2" customFormat="1" ht="14.25" customHeight="1" x14ac:dyDescent="0.2">
      <c r="A33" s="13" t="s">
        <v>41</v>
      </c>
      <c r="B33" s="12">
        <v>250222856</v>
      </c>
      <c r="C33" s="12">
        <v>14170521.98</v>
      </c>
      <c r="D33" s="12">
        <f>B33+C33</f>
        <v>264393377.97999999</v>
      </c>
      <c r="E33" s="12">
        <v>171726433.53</v>
      </c>
      <c r="F33" s="12">
        <v>171726433.53</v>
      </c>
      <c r="G33" s="11">
        <f>D33-E33</f>
        <v>92666944.449999988</v>
      </c>
    </row>
    <row r="34" spans="1:7" s="2" customFormat="1" ht="14.25" customHeight="1" x14ac:dyDescent="0.2">
      <c r="A34" s="13" t="s">
        <v>40</v>
      </c>
      <c r="B34" s="12">
        <v>284998997</v>
      </c>
      <c r="C34" s="12">
        <v>13080520.789999999</v>
      </c>
      <c r="D34" s="12">
        <f>B34+C34</f>
        <v>298079517.79000002</v>
      </c>
      <c r="E34" s="12">
        <v>195020170.37</v>
      </c>
      <c r="F34" s="12">
        <v>195020170.37</v>
      </c>
      <c r="G34" s="11">
        <f>D34-E34</f>
        <v>103059347.42000002</v>
      </c>
    </row>
    <row r="35" spans="1:7" s="2" customFormat="1" ht="14.25" customHeight="1" x14ac:dyDescent="0.2">
      <c r="A35" s="13" t="s">
        <v>39</v>
      </c>
      <c r="B35" s="12">
        <v>208031034</v>
      </c>
      <c r="C35" s="12">
        <v>4908831.9800000004</v>
      </c>
      <c r="D35" s="12">
        <f>B35+C35</f>
        <v>212939865.97999999</v>
      </c>
      <c r="E35" s="12">
        <v>134163613.67</v>
      </c>
      <c r="F35" s="12">
        <v>134163613.67</v>
      </c>
      <c r="G35" s="11">
        <f>D35-E35</f>
        <v>78776252.309999987</v>
      </c>
    </row>
    <row r="36" spans="1:7" s="2" customFormat="1" ht="14.25" customHeight="1" x14ac:dyDescent="0.2">
      <c r="A36" s="13" t="s">
        <v>38</v>
      </c>
      <c r="B36" s="12">
        <v>207901677</v>
      </c>
      <c r="C36" s="12">
        <v>4468248.93</v>
      </c>
      <c r="D36" s="12">
        <f>B36+C36</f>
        <v>212369925.93000001</v>
      </c>
      <c r="E36" s="12">
        <v>118023373.16</v>
      </c>
      <c r="F36" s="12">
        <v>118023373.16</v>
      </c>
      <c r="G36" s="11">
        <f>D36-E36</f>
        <v>94346552.770000011</v>
      </c>
    </row>
    <row r="37" spans="1:7" s="2" customFormat="1" ht="14.25" customHeight="1" x14ac:dyDescent="0.2">
      <c r="A37" s="13" t="s">
        <v>37</v>
      </c>
      <c r="B37" s="12">
        <v>284248225</v>
      </c>
      <c r="C37" s="12">
        <v>14203969.060000001</v>
      </c>
      <c r="D37" s="12">
        <f>B37+C37</f>
        <v>298452194.06</v>
      </c>
      <c r="E37" s="12">
        <v>176613714.00999999</v>
      </c>
      <c r="F37" s="12">
        <v>176613714.00999999</v>
      </c>
      <c r="G37" s="11">
        <f>D37-E37</f>
        <v>121838480.05000001</v>
      </c>
    </row>
    <row r="38" spans="1:7" s="2" customFormat="1" ht="14.25" customHeight="1" x14ac:dyDescent="0.2">
      <c r="A38" s="13" t="s">
        <v>36</v>
      </c>
      <c r="B38" s="12">
        <v>395394998</v>
      </c>
      <c r="C38" s="12">
        <v>23800305.710000001</v>
      </c>
      <c r="D38" s="12">
        <f>B38+C38</f>
        <v>419195303.70999998</v>
      </c>
      <c r="E38" s="12">
        <v>247262498.33000001</v>
      </c>
      <c r="F38" s="12">
        <v>247262498.33000001</v>
      </c>
      <c r="G38" s="11">
        <f>D38-E38</f>
        <v>171932805.37999997</v>
      </c>
    </row>
    <row r="39" spans="1:7" s="2" customFormat="1" ht="14.25" customHeight="1" x14ac:dyDescent="0.2">
      <c r="A39" s="13" t="s">
        <v>35</v>
      </c>
      <c r="B39" s="12">
        <v>255546345</v>
      </c>
      <c r="C39" s="12">
        <v>39365816.700000003</v>
      </c>
      <c r="D39" s="12">
        <f>B39+C39</f>
        <v>294912161.69999999</v>
      </c>
      <c r="E39" s="12">
        <v>163239936.09</v>
      </c>
      <c r="F39" s="12">
        <v>163239936.09</v>
      </c>
      <c r="G39" s="11">
        <f>D39-E39</f>
        <v>131672225.60999998</v>
      </c>
    </row>
    <row r="40" spans="1:7" s="2" customFormat="1" ht="14.25" customHeight="1" x14ac:dyDescent="0.2">
      <c r="A40" s="13" t="s">
        <v>34</v>
      </c>
      <c r="B40" s="12">
        <v>275205201</v>
      </c>
      <c r="C40" s="12">
        <v>3506592.5</v>
      </c>
      <c r="D40" s="12">
        <f>B40+C40</f>
        <v>278711793.5</v>
      </c>
      <c r="E40" s="12">
        <v>172408061.68000001</v>
      </c>
      <c r="F40" s="12">
        <v>172408061.68000001</v>
      </c>
      <c r="G40" s="11">
        <f>D40-E40</f>
        <v>106303731.81999999</v>
      </c>
    </row>
    <row r="41" spans="1:7" s="2" customFormat="1" ht="14.25" customHeight="1" x14ac:dyDescent="0.2">
      <c r="A41" s="13" t="s">
        <v>33</v>
      </c>
      <c r="B41" s="12">
        <v>224738578</v>
      </c>
      <c r="C41" s="12">
        <v>3301547.73</v>
      </c>
      <c r="D41" s="12">
        <f>B41+C41</f>
        <v>228040125.72999999</v>
      </c>
      <c r="E41" s="12">
        <v>139356421.93000001</v>
      </c>
      <c r="F41" s="12">
        <v>139356421.93000001</v>
      </c>
      <c r="G41" s="11">
        <f>D41-E41</f>
        <v>88683703.799999982</v>
      </c>
    </row>
    <row r="42" spans="1:7" s="2" customFormat="1" ht="14.25" customHeight="1" x14ac:dyDescent="0.2">
      <c r="A42" s="13" t="s">
        <v>32</v>
      </c>
      <c r="B42" s="12">
        <v>427316737</v>
      </c>
      <c r="C42" s="12">
        <v>-23512659.370000001</v>
      </c>
      <c r="D42" s="12">
        <f>B42+C42</f>
        <v>403804077.63</v>
      </c>
      <c r="E42" s="12">
        <v>253093515.34999999</v>
      </c>
      <c r="F42" s="12">
        <v>253093515.34999999</v>
      </c>
      <c r="G42" s="11">
        <f>D42-E42</f>
        <v>150710562.28</v>
      </c>
    </row>
    <row r="43" spans="1:7" s="2" customFormat="1" ht="14.25" customHeight="1" x14ac:dyDescent="0.2">
      <c r="A43" s="13" t="s">
        <v>31</v>
      </c>
      <c r="B43" s="12">
        <v>522427657</v>
      </c>
      <c r="C43" s="12">
        <v>12871851.77</v>
      </c>
      <c r="D43" s="12">
        <f>B43+C43</f>
        <v>535299508.76999998</v>
      </c>
      <c r="E43" s="12">
        <v>311602281.75</v>
      </c>
      <c r="F43" s="12">
        <v>311602281.75</v>
      </c>
      <c r="G43" s="11">
        <f>D43-E43</f>
        <v>223697227.01999998</v>
      </c>
    </row>
    <row r="44" spans="1:7" s="2" customFormat="1" ht="14.25" customHeight="1" x14ac:dyDescent="0.2">
      <c r="A44" s="13" t="s">
        <v>30</v>
      </c>
      <c r="B44" s="12">
        <v>426699583</v>
      </c>
      <c r="C44" s="12">
        <v>-29308144.77</v>
      </c>
      <c r="D44" s="12">
        <f>B44+C44</f>
        <v>397391438.23000002</v>
      </c>
      <c r="E44" s="12">
        <v>250723738.25</v>
      </c>
      <c r="F44" s="12">
        <v>250723738.25</v>
      </c>
      <c r="G44" s="11">
        <f>D44-E44</f>
        <v>146667699.98000002</v>
      </c>
    </row>
    <row r="45" spans="1:7" s="2" customFormat="1" ht="14.25" customHeight="1" x14ac:dyDescent="0.2">
      <c r="A45" s="13" t="s">
        <v>29</v>
      </c>
      <c r="B45" s="12">
        <v>381410468</v>
      </c>
      <c r="C45" s="12">
        <v>-18145968.02</v>
      </c>
      <c r="D45" s="12">
        <f>B45+C45</f>
        <v>363264499.98000002</v>
      </c>
      <c r="E45" s="12">
        <v>233113160.31</v>
      </c>
      <c r="F45" s="12">
        <v>233113160.31</v>
      </c>
      <c r="G45" s="11">
        <f>D45-E45</f>
        <v>130151339.67000002</v>
      </c>
    </row>
    <row r="46" spans="1:7" s="2" customFormat="1" ht="14.25" customHeight="1" x14ac:dyDescent="0.2">
      <c r="A46" s="13" t="s">
        <v>28</v>
      </c>
      <c r="B46" s="12">
        <v>206982880</v>
      </c>
      <c r="C46" s="12">
        <v>-15045726.49</v>
      </c>
      <c r="D46" s="12">
        <f>B46+C46</f>
        <v>191937153.50999999</v>
      </c>
      <c r="E46" s="12">
        <v>117845990.94</v>
      </c>
      <c r="F46" s="12">
        <v>117845990.94</v>
      </c>
      <c r="G46" s="11">
        <f>D46-E46</f>
        <v>74091162.569999993</v>
      </c>
    </row>
    <row r="47" spans="1:7" s="2" customFormat="1" ht="14.25" customHeight="1" x14ac:dyDescent="0.2">
      <c r="A47" s="13" t="s">
        <v>27</v>
      </c>
      <c r="B47" s="12">
        <v>110477349</v>
      </c>
      <c r="C47" s="12">
        <v>8710058.1400000006</v>
      </c>
      <c r="D47" s="12">
        <f>B47+C47</f>
        <v>119187407.14</v>
      </c>
      <c r="E47" s="12">
        <v>64397592.32</v>
      </c>
      <c r="F47" s="12">
        <v>64397592.32</v>
      </c>
      <c r="G47" s="11">
        <f>D47-E47</f>
        <v>54789814.82</v>
      </c>
    </row>
    <row r="48" spans="1:7" s="2" customFormat="1" ht="14.25" customHeight="1" x14ac:dyDescent="0.2">
      <c r="A48" s="13" t="s">
        <v>26</v>
      </c>
      <c r="B48" s="12">
        <v>93886631</v>
      </c>
      <c r="C48" s="12">
        <v>-4202955.37</v>
      </c>
      <c r="D48" s="12">
        <f>B48+C48</f>
        <v>89683675.629999995</v>
      </c>
      <c r="E48" s="12">
        <v>54455195.43</v>
      </c>
      <c r="F48" s="12">
        <v>54455195.43</v>
      </c>
      <c r="G48" s="11">
        <f>D48-E48</f>
        <v>35228480.199999996</v>
      </c>
    </row>
    <row r="49" spans="1:7" s="2" customFormat="1" ht="14.25" customHeight="1" x14ac:dyDescent="0.2">
      <c r="A49" s="13" t="s">
        <v>25</v>
      </c>
      <c r="B49" s="12">
        <v>25478177</v>
      </c>
      <c r="C49" s="12">
        <v>256044.72</v>
      </c>
      <c r="D49" s="12">
        <f>B49+C49</f>
        <v>25734221.719999999</v>
      </c>
      <c r="E49" s="12">
        <v>14064391.16</v>
      </c>
      <c r="F49" s="12">
        <v>14064391.16</v>
      </c>
      <c r="G49" s="11">
        <f>D49-E49</f>
        <v>11669830.559999999</v>
      </c>
    </row>
    <row r="50" spans="1:7" s="2" customFormat="1" ht="14.25" customHeight="1" x14ac:dyDescent="0.2">
      <c r="A50" s="13" t="s">
        <v>24</v>
      </c>
      <c r="B50" s="12">
        <v>134095566</v>
      </c>
      <c r="C50" s="12">
        <v>-36565511.630000003</v>
      </c>
      <c r="D50" s="12">
        <f>B50+C50</f>
        <v>97530054.370000005</v>
      </c>
      <c r="E50" s="12">
        <v>55763579.200000003</v>
      </c>
      <c r="F50" s="12">
        <v>55763579.200000003</v>
      </c>
      <c r="G50" s="11">
        <f>D50-E50</f>
        <v>41766475.170000002</v>
      </c>
    </row>
    <row r="51" spans="1:7" s="2" customFormat="1" ht="14.25" customHeight="1" x14ac:dyDescent="0.2">
      <c r="A51" s="13" t="s">
        <v>23</v>
      </c>
      <c r="B51" s="12">
        <v>236460642</v>
      </c>
      <c r="C51" s="12">
        <v>37371980.609999999</v>
      </c>
      <c r="D51" s="12">
        <f>B51+C51</f>
        <v>273832622.61000001</v>
      </c>
      <c r="E51" s="12">
        <v>166639679.52000001</v>
      </c>
      <c r="F51" s="12">
        <v>166639679.52000001</v>
      </c>
      <c r="G51" s="11">
        <f>D51-E51</f>
        <v>107192943.09</v>
      </c>
    </row>
    <row r="52" spans="1:7" s="2" customFormat="1" ht="14.25" customHeight="1" x14ac:dyDescent="0.2">
      <c r="A52" s="13" t="s">
        <v>22</v>
      </c>
      <c r="B52" s="12">
        <v>31757146</v>
      </c>
      <c r="C52" s="12">
        <v>645676.13</v>
      </c>
      <c r="D52" s="12">
        <f>B52+C52</f>
        <v>32402822.129999999</v>
      </c>
      <c r="E52" s="12">
        <v>19526152.84</v>
      </c>
      <c r="F52" s="12">
        <v>19526152.84</v>
      </c>
      <c r="G52" s="11">
        <f>D52-E52</f>
        <v>12876669.289999999</v>
      </c>
    </row>
    <row r="53" spans="1:7" s="2" customFormat="1" ht="14.25" customHeight="1" x14ac:dyDescent="0.2">
      <c r="A53" s="13" t="s">
        <v>21</v>
      </c>
      <c r="B53" s="12">
        <v>86068635</v>
      </c>
      <c r="C53" s="12">
        <v>5241112.4800000004</v>
      </c>
      <c r="D53" s="12">
        <f>B53+C53</f>
        <v>91309747.480000004</v>
      </c>
      <c r="E53" s="12">
        <v>56893858.299999997</v>
      </c>
      <c r="F53" s="12">
        <v>56893858.299999997</v>
      </c>
      <c r="G53" s="11">
        <f>D53-E53</f>
        <v>34415889.180000007</v>
      </c>
    </row>
    <row r="54" spans="1:7" s="2" customFormat="1" ht="14.25" customHeight="1" x14ac:dyDescent="0.2">
      <c r="A54" s="13" t="s">
        <v>20</v>
      </c>
      <c r="B54" s="12">
        <v>82080471</v>
      </c>
      <c r="C54" s="12">
        <v>5326939.43</v>
      </c>
      <c r="D54" s="12">
        <f>B54+C54</f>
        <v>87407410.430000007</v>
      </c>
      <c r="E54" s="12">
        <v>52508008.390000001</v>
      </c>
      <c r="F54" s="12">
        <v>52508008.390000001</v>
      </c>
      <c r="G54" s="11">
        <f>D54-E54</f>
        <v>34899402.040000007</v>
      </c>
    </row>
    <row r="55" spans="1:7" s="2" customFormat="1" ht="14.25" customHeight="1" x14ac:dyDescent="0.2">
      <c r="A55" s="13" t="s">
        <v>19</v>
      </c>
      <c r="B55" s="12">
        <v>92979803</v>
      </c>
      <c r="C55" s="12">
        <v>-1508970.31</v>
      </c>
      <c r="D55" s="12">
        <f>B55+C55</f>
        <v>91470832.689999998</v>
      </c>
      <c r="E55" s="12">
        <v>51001516.32</v>
      </c>
      <c r="F55" s="12">
        <v>51001516.32</v>
      </c>
      <c r="G55" s="11">
        <f>D55-E55</f>
        <v>40469316.369999997</v>
      </c>
    </row>
    <row r="56" spans="1:7" s="2" customFormat="1" ht="14.25" customHeight="1" x14ac:dyDescent="0.2">
      <c r="A56" s="13" t="s">
        <v>18</v>
      </c>
      <c r="B56" s="12">
        <v>100164290</v>
      </c>
      <c r="C56" s="12">
        <v>5963085.6799999997</v>
      </c>
      <c r="D56" s="12">
        <f>B56+C56</f>
        <v>106127375.68000001</v>
      </c>
      <c r="E56" s="12">
        <v>67590855.030000001</v>
      </c>
      <c r="F56" s="12">
        <v>67590855.030000001</v>
      </c>
      <c r="G56" s="11">
        <f>D56-E56</f>
        <v>38536520.650000006</v>
      </c>
    </row>
    <row r="57" spans="1:7" s="2" customFormat="1" ht="14.25" customHeight="1" x14ac:dyDescent="0.2">
      <c r="A57" s="13" t="s">
        <v>17</v>
      </c>
      <c r="B57" s="12">
        <v>64986642</v>
      </c>
      <c r="C57" s="12">
        <v>3176968.44</v>
      </c>
      <c r="D57" s="12">
        <f>B57+C57</f>
        <v>68163610.439999998</v>
      </c>
      <c r="E57" s="12">
        <v>44639324</v>
      </c>
      <c r="F57" s="12">
        <v>44639324</v>
      </c>
      <c r="G57" s="11">
        <f>D57-E57</f>
        <v>23524286.439999998</v>
      </c>
    </row>
    <row r="58" spans="1:7" s="2" customFormat="1" ht="14.25" customHeight="1" x14ac:dyDescent="0.2">
      <c r="A58" s="13" t="s">
        <v>16</v>
      </c>
      <c r="B58" s="12">
        <v>59262534</v>
      </c>
      <c r="C58" s="12">
        <v>2033450.93</v>
      </c>
      <c r="D58" s="12">
        <f>B58+C58</f>
        <v>61295984.93</v>
      </c>
      <c r="E58" s="12">
        <v>38507067.380000003</v>
      </c>
      <c r="F58" s="12">
        <v>38507067.380000003</v>
      </c>
      <c r="G58" s="11">
        <f>D58-E58</f>
        <v>22788917.549999997</v>
      </c>
    </row>
    <row r="59" spans="1:7" s="2" customFormat="1" ht="14.25" customHeight="1" x14ac:dyDescent="0.2">
      <c r="A59" s="13" t="s">
        <v>15</v>
      </c>
      <c r="B59" s="12">
        <v>84254382</v>
      </c>
      <c r="C59" s="12">
        <v>5096194.93</v>
      </c>
      <c r="D59" s="12">
        <f>B59+C59</f>
        <v>89350576.930000007</v>
      </c>
      <c r="E59" s="12">
        <v>55014461.259999998</v>
      </c>
      <c r="F59" s="12">
        <v>55014461.259999998</v>
      </c>
      <c r="G59" s="11">
        <f>D59-E59</f>
        <v>34336115.670000009</v>
      </c>
    </row>
    <row r="60" spans="1:7" s="2" customFormat="1" ht="14.25" customHeight="1" x14ac:dyDescent="0.2">
      <c r="A60" s="13" t="s">
        <v>14</v>
      </c>
      <c r="B60" s="12">
        <v>69278251</v>
      </c>
      <c r="C60" s="12">
        <v>6493441.9800000004</v>
      </c>
      <c r="D60" s="12">
        <f>B60+C60</f>
        <v>75771692.980000004</v>
      </c>
      <c r="E60" s="12">
        <v>44840350.310000002</v>
      </c>
      <c r="F60" s="12">
        <v>44840350.310000002</v>
      </c>
      <c r="G60" s="11">
        <f>D60-E60</f>
        <v>30931342.670000002</v>
      </c>
    </row>
    <row r="61" spans="1:7" s="2" customFormat="1" ht="14.25" customHeight="1" x14ac:dyDescent="0.2">
      <c r="A61" s="13" t="s">
        <v>13</v>
      </c>
      <c r="B61" s="12">
        <v>107560805</v>
      </c>
      <c r="C61" s="12">
        <v>3660126.73</v>
      </c>
      <c r="D61" s="12">
        <f>B61+C61</f>
        <v>111220931.73</v>
      </c>
      <c r="E61" s="12">
        <v>64608352.93</v>
      </c>
      <c r="F61" s="12">
        <v>64608352.93</v>
      </c>
      <c r="G61" s="11">
        <f>D61-E61</f>
        <v>46612578.800000004</v>
      </c>
    </row>
    <row r="62" spans="1:7" s="2" customFormat="1" ht="14.25" customHeight="1" x14ac:dyDescent="0.2">
      <c r="A62" s="13" t="s">
        <v>12</v>
      </c>
      <c r="B62" s="12">
        <v>69278175</v>
      </c>
      <c r="C62" s="12">
        <v>945852.34</v>
      </c>
      <c r="D62" s="12">
        <f>B62+C62</f>
        <v>70224027.340000004</v>
      </c>
      <c r="E62" s="12">
        <v>42522950.619999997</v>
      </c>
      <c r="F62" s="12">
        <v>42522950.619999997</v>
      </c>
      <c r="G62" s="11">
        <f>D62-E62</f>
        <v>27701076.720000006</v>
      </c>
    </row>
    <row r="63" spans="1:7" s="2" customFormat="1" ht="14.25" customHeight="1" x14ac:dyDescent="0.2">
      <c r="A63" s="13" t="s">
        <v>11</v>
      </c>
      <c r="B63" s="12">
        <v>75526486</v>
      </c>
      <c r="C63" s="12">
        <v>4057523.08</v>
      </c>
      <c r="D63" s="12">
        <f>B63+C63</f>
        <v>79584009.079999998</v>
      </c>
      <c r="E63" s="12">
        <v>48109713.82</v>
      </c>
      <c r="F63" s="12">
        <v>48109713.82</v>
      </c>
      <c r="G63" s="11">
        <f>D63-E63</f>
        <v>31474295.259999998</v>
      </c>
    </row>
    <row r="64" spans="1:7" s="2" customFormat="1" ht="14.25" customHeight="1" x14ac:dyDescent="0.2">
      <c r="A64" s="13" t="s">
        <v>10</v>
      </c>
      <c r="B64" s="12">
        <v>78201903</v>
      </c>
      <c r="C64" s="12">
        <v>11762001.18</v>
      </c>
      <c r="D64" s="12">
        <f>B64+C64</f>
        <v>89963904.180000007</v>
      </c>
      <c r="E64" s="12">
        <v>48255786.539999999</v>
      </c>
      <c r="F64" s="12">
        <v>48255786.539999999</v>
      </c>
      <c r="G64" s="11">
        <f>D64-E64</f>
        <v>41708117.640000008</v>
      </c>
    </row>
    <row r="65" spans="1:7" s="2" customFormat="1" ht="14.25" customHeight="1" x14ac:dyDescent="0.2">
      <c r="A65" s="13" t="s">
        <v>9</v>
      </c>
      <c r="B65" s="12">
        <v>52488997</v>
      </c>
      <c r="C65" s="12">
        <v>1242787.8899999999</v>
      </c>
      <c r="D65" s="12">
        <f>B65+C65</f>
        <v>53731784.890000001</v>
      </c>
      <c r="E65" s="12">
        <v>32834009.809999999</v>
      </c>
      <c r="F65" s="12">
        <v>32834009.809999999</v>
      </c>
      <c r="G65" s="11">
        <f>D65-E65</f>
        <v>20897775.080000002</v>
      </c>
    </row>
    <row r="66" spans="1:7" s="2" customFormat="1" ht="14.25" customHeight="1" x14ac:dyDescent="0.2">
      <c r="A66" s="13" t="s">
        <v>8</v>
      </c>
      <c r="B66" s="12">
        <v>108932802</v>
      </c>
      <c r="C66" s="12">
        <v>-995642.59</v>
      </c>
      <c r="D66" s="12">
        <f>B66+C66</f>
        <v>107937159.41</v>
      </c>
      <c r="E66" s="12">
        <v>62031232.079999998</v>
      </c>
      <c r="F66" s="12">
        <v>62031232.079999998</v>
      </c>
      <c r="G66" s="11">
        <f>D66-E66</f>
        <v>45905927.329999998</v>
      </c>
    </row>
    <row r="67" spans="1:7" s="2" customFormat="1" ht="14.25" customHeight="1" x14ac:dyDescent="0.2">
      <c r="A67" s="13" t="s">
        <v>7</v>
      </c>
      <c r="B67" s="12">
        <v>88365432</v>
      </c>
      <c r="C67" s="12">
        <v>1651044.33</v>
      </c>
      <c r="D67" s="12">
        <f>B67+C67</f>
        <v>90016476.329999998</v>
      </c>
      <c r="E67" s="12">
        <v>56772674.289999999</v>
      </c>
      <c r="F67" s="12">
        <v>56772674.289999999</v>
      </c>
      <c r="G67" s="11">
        <f>D67-E67</f>
        <v>33243802.039999999</v>
      </c>
    </row>
    <row r="68" spans="1:7" s="2" customFormat="1" ht="14.25" customHeight="1" x14ac:dyDescent="0.2">
      <c r="A68" s="13" t="s">
        <v>6</v>
      </c>
      <c r="B68" s="12">
        <v>89559282</v>
      </c>
      <c r="C68" s="12">
        <v>2962042.16</v>
      </c>
      <c r="D68" s="12">
        <f>B68+C68</f>
        <v>92521324.159999996</v>
      </c>
      <c r="E68" s="12">
        <v>57973591.210000001</v>
      </c>
      <c r="F68" s="12">
        <v>57973591.210000001</v>
      </c>
      <c r="G68" s="11">
        <f>D68-E68</f>
        <v>34547732.949999996</v>
      </c>
    </row>
    <row r="69" spans="1:7" s="2" customFormat="1" ht="14.25" customHeight="1" x14ac:dyDescent="0.2">
      <c r="A69" s="13" t="s">
        <v>5</v>
      </c>
      <c r="B69" s="12">
        <v>57563195</v>
      </c>
      <c r="C69" s="12">
        <v>1086455.19</v>
      </c>
      <c r="D69" s="12">
        <f>B69+C69</f>
        <v>58649650.189999998</v>
      </c>
      <c r="E69" s="12">
        <v>35954477.119999997</v>
      </c>
      <c r="F69" s="12">
        <v>35954477.119999997</v>
      </c>
      <c r="G69" s="11">
        <f>D69-E69</f>
        <v>22695173.07</v>
      </c>
    </row>
    <row r="70" spans="1:7" s="2" customFormat="1" ht="14.25" customHeight="1" x14ac:dyDescent="0.2">
      <c r="A70" s="13" t="s">
        <v>4</v>
      </c>
      <c r="B70" s="12">
        <v>70952435</v>
      </c>
      <c r="C70" s="12">
        <v>4330983.82</v>
      </c>
      <c r="D70" s="12">
        <f>B70+C70</f>
        <v>75283418.819999993</v>
      </c>
      <c r="E70" s="12">
        <v>47695454.799999997</v>
      </c>
      <c r="F70" s="12">
        <v>47695454.799999997</v>
      </c>
      <c r="G70" s="11">
        <f>D70-E70</f>
        <v>27587964.019999996</v>
      </c>
    </row>
    <row r="71" spans="1:7" s="2" customFormat="1" ht="14.25" customHeight="1" x14ac:dyDescent="0.2">
      <c r="A71" s="13" t="s">
        <v>3</v>
      </c>
      <c r="B71" s="12">
        <v>77239011.510000005</v>
      </c>
      <c r="C71" s="12">
        <v>1245244.8400000001</v>
      </c>
      <c r="D71" s="12">
        <f>B71+C71</f>
        <v>78484256.350000009</v>
      </c>
      <c r="E71" s="12">
        <v>48524599.369999997</v>
      </c>
      <c r="F71" s="12">
        <v>48524599.369999997</v>
      </c>
      <c r="G71" s="11">
        <f>D71-E71</f>
        <v>29959656.980000012</v>
      </c>
    </row>
    <row r="72" spans="1:7" s="2" customFormat="1" ht="14.25" customHeight="1" x14ac:dyDescent="0.2">
      <c r="A72" s="13" t="s">
        <v>2</v>
      </c>
      <c r="B72" s="12">
        <v>26853882</v>
      </c>
      <c r="C72" s="12">
        <v>102029.86</v>
      </c>
      <c r="D72" s="12">
        <f>B72+C72</f>
        <v>26955911.859999999</v>
      </c>
      <c r="E72" s="12">
        <v>12714992.24</v>
      </c>
      <c r="F72" s="12">
        <v>12714992.24</v>
      </c>
      <c r="G72" s="11">
        <f>D72-E72</f>
        <v>14240919.619999999</v>
      </c>
    </row>
    <row r="73" spans="1:7" s="2" customFormat="1" ht="14.25" customHeight="1" thickBot="1" x14ac:dyDescent="0.25">
      <c r="A73" s="10"/>
      <c r="B73" s="9"/>
      <c r="C73" s="9"/>
      <c r="D73" s="9"/>
      <c r="E73" s="9"/>
      <c r="F73" s="9"/>
      <c r="G73" s="8"/>
    </row>
    <row r="74" spans="1:7" s="2" customFormat="1" ht="14.25" customHeight="1" thickBot="1" x14ac:dyDescent="0.25">
      <c r="A74" s="7" t="s">
        <v>1</v>
      </c>
      <c r="B74" s="5">
        <f>SUM(B4:B73)</f>
        <v>18336011481.509998</v>
      </c>
      <c r="C74" s="6">
        <f>SUM(C4:C73)</f>
        <v>1056973664.1600001</v>
      </c>
      <c r="D74" s="5">
        <f>SUM(D4:D73)</f>
        <v>19392985145.669998</v>
      </c>
      <c r="E74" s="6">
        <f>SUM(E4:E73)</f>
        <v>11872358009.780001</v>
      </c>
      <c r="F74" s="5">
        <f>SUM(F4:F73)</f>
        <v>11872310509.780001</v>
      </c>
      <c r="G74" s="4">
        <f>SUM(G4:G73)</f>
        <v>7520627135.8899984</v>
      </c>
    </row>
    <row r="75" spans="1:7" s="2" customFormat="1" ht="14.25" customHeight="1" x14ac:dyDescent="0.2">
      <c r="A75" s="3" t="s">
        <v>0</v>
      </c>
    </row>
    <row r="76" spans="1:7" s="2" customFormat="1" ht="14.25" customHeight="1" x14ac:dyDescent="0.2">
      <c r="A76" s="3"/>
    </row>
  </sheetData>
  <mergeCells count="4">
    <mergeCell ref="A1:G1"/>
    <mergeCell ref="A2:A3"/>
    <mergeCell ref="B2:F2"/>
    <mergeCell ref="G2:G3"/>
  </mergeCells>
  <printOptions horizontalCentered="1"/>
  <pageMargins left="0.78740157480314965" right="0.59055118110236227" top="0.78740157480314965" bottom="0.78740157480314965" header="0.31496062992125984" footer="0.31496062992125984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12"/>
  <sheetViews>
    <sheetView showGridLines="0" workbookViewId="0">
      <selection activeCell="A20" sqref="A20"/>
    </sheetView>
  </sheetViews>
  <sheetFormatPr baseColWidth="10" defaultColWidth="13.33203125" defaultRowHeight="12" x14ac:dyDescent="0.2"/>
  <cols>
    <col min="1" max="1" width="40.1640625" style="30" customWidth="1"/>
    <col min="2" max="7" width="17.5" style="30" customWidth="1"/>
    <col min="8" max="8" width="2.6640625" style="30" customWidth="1"/>
    <col min="9" max="16384" width="13.33203125" style="30"/>
  </cols>
  <sheetData>
    <row r="1" spans="1:7" ht="48" customHeight="1" x14ac:dyDescent="0.2">
      <c r="A1" s="47" t="s">
        <v>84</v>
      </c>
      <c r="B1" s="46"/>
      <c r="C1" s="46"/>
      <c r="D1" s="46"/>
      <c r="E1" s="46"/>
      <c r="F1" s="46"/>
      <c r="G1" s="45"/>
    </row>
    <row r="2" spans="1:7" x14ac:dyDescent="0.2">
      <c r="A2" s="43" t="s">
        <v>77</v>
      </c>
      <c r="B2" s="44" t="s">
        <v>83</v>
      </c>
      <c r="C2" s="44"/>
      <c r="D2" s="44"/>
      <c r="E2" s="44"/>
      <c r="F2" s="44"/>
      <c r="G2" s="41" t="s">
        <v>75</v>
      </c>
    </row>
    <row r="3" spans="1:7" ht="22.5" x14ac:dyDescent="0.2">
      <c r="A3" s="43"/>
      <c r="B3" s="42" t="s">
        <v>74</v>
      </c>
      <c r="C3" s="42" t="s">
        <v>73</v>
      </c>
      <c r="D3" s="42" t="s">
        <v>72</v>
      </c>
      <c r="E3" s="42" t="s">
        <v>71</v>
      </c>
      <c r="F3" s="42" t="s">
        <v>70</v>
      </c>
      <c r="G3" s="41"/>
    </row>
    <row r="4" spans="1:7" x14ac:dyDescent="0.2">
      <c r="A4" s="40"/>
      <c r="B4" s="39"/>
      <c r="C4" s="39"/>
      <c r="D4" s="39"/>
      <c r="E4" s="39"/>
      <c r="F4" s="39"/>
      <c r="G4" s="38"/>
    </row>
    <row r="5" spans="1:7" x14ac:dyDescent="0.2">
      <c r="A5" s="37" t="s">
        <v>82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8">
        <v>0</v>
      </c>
    </row>
    <row r="6" spans="1:7" x14ac:dyDescent="0.2">
      <c r="A6" s="36" t="s">
        <v>81</v>
      </c>
      <c r="B6" s="9">
        <v>0</v>
      </c>
      <c r="C6" s="9">
        <v>0</v>
      </c>
      <c r="D6" s="9">
        <f>B6+C6</f>
        <v>0</v>
      </c>
      <c r="E6" s="9">
        <v>0</v>
      </c>
      <c r="F6" s="9">
        <v>0</v>
      </c>
      <c r="G6" s="8">
        <f>D6-E6</f>
        <v>0</v>
      </c>
    </row>
    <row r="7" spans="1:7" x14ac:dyDescent="0.2">
      <c r="A7" s="36" t="s">
        <v>80</v>
      </c>
      <c r="B7" s="9">
        <v>0</v>
      </c>
      <c r="C7" s="9">
        <v>0</v>
      </c>
      <c r="D7" s="9">
        <f>B7+C7</f>
        <v>0</v>
      </c>
      <c r="E7" s="9">
        <v>0</v>
      </c>
      <c r="F7" s="9">
        <v>0</v>
      </c>
      <c r="G7" s="8">
        <f>D7-E7</f>
        <v>0</v>
      </c>
    </row>
    <row r="8" spans="1:7" x14ac:dyDescent="0.2">
      <c r="A8" s="36" t="s">
        <v>79</v>
      </c>
      <c r="B8" s="9">
        <v>0</v>
      </c>
      <c r="C8" s="9">
        <v>0</v>
      </c>
      <c r="D8" s="9">
        <f>B8+C8</f>
        <v>0</v>
      </c>
      <c r="E8" s="9">
        <v>0</v>
      </c>
      <c r="F8" s="9">
        <v>0</v>
      </c>
      <c r="G8" s="8">
        <f>D8-E8</f>
        <v>0</v>
      </c>
    </row>
    <row r="9" spans="1:7" x14ac:dyDescent="0.2">
      <c r="A9" s="36"/>
      <c r="B9" s="9"/>
      <c r="C9" s="9"/>
      <c r="D9" s="9"/>
      <c r="E9" s="9"/>
      <c r="F9" s="9"/>
      <c r="G9" s="8"/>
    </row>
    <row r="10" spans="1:7" ht="12.75" thickBot="1" x14ac:dyDescent="0.25">
      <c r="A10" s="35" t="s">
        <v>1</v>
      </c>
      <c r="B10" s="34">
        <f>+B5+B6+B7+B8</f>
        <v>0</v>
      </c>
      <c r="C10" s="34">
        <f>+C5+C6+C7+C8</f>
        <v>0</v>
      </c>
      <c r="D10" s="34">
        <f>SUM(D5:D8)</f>
        <v>0</v>
      </c>
      <c r="E10" s="34">
        <f>+E5+E6+E7+E8</f>
        <v>0</v>
      </c>
      <c r="F10" s="34">
        <f>+F5+F6+F7+F8</f>
        <v>0</v>
      </c>
      <c r="G10" s="33">
        <f>SUM(G5:G8)</f>
        <v>0</v>
      </c>
    </row>
    <row r="11" spans="1:7" ht="15.75" customHeight="1" x14ac:dyDescent="0.2">
      <c r="A11" s="32" t="s">
        <v>0</v>
      </c>
      <c r="B11" s="32"/>
      <c r="C11" s="32"/>
      <c r="D11" s="32"/>
      <c r="E11" s="32"/>
      <c r="F11" s="32"/>
      <c r="G11" s="32"/>
    </row>
    <row r="12" spans="1:7" x14ac:dyDescent="0.2">
      <c r="B12" s="31"/>
      <c r="C12" s="31"/>
      <c r="D12" s="31"/>
      <c r="E12" s="31"/>
      <c r="F12" s="31"/>
      <c r="G12" s="31"/>
    </row>
  </sheetData>
  <mergeCells count="5">
    <mergeCell ref="A11:G11"/>
    <mergeCell ref="A1:G1"/>
    <mergeCell ref="A2:A3"/>
    <mergeCell ref="B2:F2"/>
    <mergeCell ref="G2:G3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16"/>
  <sheetViews>
    <sheetView showGridLines="0" tabSelected="1" workbookViewId="0">
      <selection activeCell="A17" sqref="A17"/>
    </sheetView>
  </sheetViews>
  <sheetFormatPr baseColWidth="10" defaultColWidth="13.33203125" defaultRowHeight="12.75" x14ac:dyDescent="0.2"/>
  <cols>
    <col min="1" max="1" width="83.33203125" style="48" customWidth="1"/>
    <col min="2" max="7" width="16" style="48" customWidth="1"/>
    <col min="8" max="8" width="3.1640625" style="48" customWidth="1"/>
    <col min="9" max="9" width="13.33203125" style="48"/>
    <col min="10" max="10" width="17.33203125" style="48" bestFit="1" customWidth="1"/>
    <col min="11" max="16384" width="13.33203125" style="48"/>
  </cols>
  <sheetData>
    <row r="1" spans="1:7" ht="57.75" customHeight="1" x14ac:dyDescent="0.2">
      <c r="A1" s="68" t="s">
        <v>93</v>
      </c>
      <c r="B1" s="67"/>
      <c r="C1" s="67"/>
      <c r="D1" s="67"/>
      <c r="E1" s="67"/>
      <c r="F1" s="67"/>
      <c r="G1" s="66"/>
    </row>
    <row r="2" spans="1:7" x14ac:dyDescent="0.2">
      <c r="A2" s="65" t="s">
        <v>77</v>
      </c>
      <c r="B2" s="64" t="s">
        <v>83</v>
      </c>
      <c r="C2" s="63"/>
      <c r="D2" s="63"/>
      <c r="E2" s="63"/>
      <c r="F2" s="62"/>
      <c r="G2" s="61" t="s">
        <v>75</v>
      </c>
    </row>
    <row r="3" spans="1:7" ht="22.5" x14ac:dyDescent="0.2">
      <c r="A3" s="60"/>
      <c r="B3" s="42" t="s">
        <v>74</v>
      </c>
      <c r="C3" s="42" t="s">
        <v>73</v>
      </c>
      <c r="D3" s="42" t="s">
        <v>72</v>
      </c>
      <c r="E3" s="42" t="s">
        <v>71</v>
      </c>
      <c r="F3" s="42" t="s">
        <v>70</v>
      </c>
      <c r="G3" s="59"/>
    </row>
    <row r="4" spans="1:7" s="57" customFormat="1" x14ac:dyDescent="0.2">
      <c r="A4" s="58"/>
      <c r="B4" s="39"/>
      <c r="C4" s="39"/>
      <c r="D4" s="39"/>
      <c r="E4" s="39"/>
      <c r="F4" s="39"/>
      <c r="G4" s="38"/>
    </row>
    <row r="5" spans="1:7" ht="21" customHeight="1" x14ac:dyDescent="0.2">
      <c r="A5" s="56" t="s">
        <v>92</v>
      </c>
      <c r="B5" s="12">
        <v>18336011481.509998</v>
      </c>
      <c r="C5" s="12">
        <v>1056973664.16</v>
      </c>
      <c r="D5" s="12">
        <v>19392985145.669998</v>
      </c>
      <c r="E5" s="12">
        <v>11872358009.780001</v>
      </c>
      <c r="F5" s="12">
        <v>11872310509.780001</v>
      </c>
      <c r="G5" s="11">
        <v>7520627135.8899975</v>
      </c>
    </row>
    <row r="6" spans="1:7" ht="21" customHeight="1" x14ac:dyDescent="0.2">
      <c r="A6" s="56" t="s">
        <v>91</v>
      </c>
      <c r="B6" s="9">
        <v>0</v>
      </c>
      <c r="C6" s="9">
        <v>0</v>
      </c>
      <c r="D6" s="9">
        <f>B6+C6</f>
        <v>0</v>
      </c>
      <c r="E6" s="9">
        <v>0</v>
      </c>
      <c r="F6" s="9">
        <v>0</v>
      </c>
      <c r="G6" s="8">
        <f>D6-E6</f>
        <v>0</v>
      </c>
    </row>
    <row r="7" spans="1:7" ht="21" customHeight="1" x14ac:dyDescent="0.2">
      <c r="A7" s="55" t="s">
        <v>90</v>
      </c>
      <c r="B7" s="9">
        <v>0</v>
      </c>
      <c r="C7" s="9">
        <v>0</v>
      </c>
      <c r="D7" s="9">
        <f>B7+C7</f>
        <v>0</v>
      </c>
      <c r="E7" s="9">
        <v>0</v>
      </c>
      <c r="F7" s="9">
        <v>0</v>
      </c>
      <c r="G7" s="8">
        <f>D7-E7</f>
        <v>0</v>
      </c>
    </row>
    <row r="8" spans="1:7" ht="21" customHeight="1" x14ac:dyDescent="0.2">
      <c r="A8" s="55" t="s">
        <v>89</v>
      </c>
      <c r="B8" s="9">
        <v>0</v>
      </c>
      <c r="C8" s="9">
        <v>0</v>
      </c>
      <c r="D8" s="9">
        <f>B8+C8</f>
        <v>0</v>
      </c>
      <c r="E8" s="9">
        <v>0</v>
      </c>
      <c r="F8" s="9">
        <v>0</v>
      </c>
      <c r="G8" s="8">
        <f>D8-E8</f>
        <v>0</v>
      </c>
    </row>
    <row r="9" spans="1:7" ht="21" customHeight="1" x14ac:dyDescent="0.2">
      <c r="A9" s="55" t="s">
        <v>88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8">
        <f>D9-E9</f>
        <v>0</v>
      </c>
    </row>
    <row r="10" spans="1:7" ht="21" customHeight="1" x14ac:dyDescent="0.2">
      <c r="A10" s="55" t="s">
        <v>87</v>
      </c>
      <c r="B10" s="9">
        <v>0</v>
      </c>
      <c r="C10" s="9">
        <v>0</v>
      </c>
      <c r="D10" s="9">
        <f>B10+C10</f>
        <v>0</v>
      </c>
      <c r="E10" s="9">
        <v>0</v>
      </c>
      <c r="F10" s="9">
        <v>0</v>
      </c>
      <c r="G10" s="8">
        <f>D10-E10</f>
        <v>0</v>
      </c>
    </row>
    <row r="11" spans="1:7" ht="21" customHeight="1" x14ac:dyDescent="0.2">
      <c r="A11" s="55" t="s">
        <v>86</v>
      </c>
      <c r="B11" s="9">
        <v>0</v>
      </c>
      <c r="C11" s="9">
        <v>0</v>
      </c>
      <c r="D11" s="9">
        <f>B11+C11</f>
        <v>0</v>
      </c>
      <c r="E11" s="9">
        <v>0</v>
      </c>
      <c r="F11" s="9">
        <v>0</v>
      </c>
      <c r="G11" s="8">
        <f>D11-E11</f>
        <v>0</v>
      </c>
    </row>
    <row r="12" spans="1:7" ht="21" customHeight="1" x14ac:dyDescent="0.2">
      <c r="A12" s="55" t="s">
        <v>85</v>
      </c>
      <c r="B12" s="9">
        <v>0</v>
      </c>
      <c r="C12" s="9">
        <v>0</v>
      </c>
      <c r="D12" s="9">
        <f>B12+C12</f>
        <v>0</v>
      </c>
      <c r="E12" s="9">
        <v>0</v>
      </c>
      <c r="F12" s="9">
        <v>0</v>
      </c>
      <c r="G12" s="8">
        <f>D12-E12</f>
        <v>0</v>
      </c>
    </row>
    <row r="13" spans="1:7" ht="21" customHeight="1" x14ac:dyDescent="0.2">
      <c r="A13" s="55"/>
      <c r="B13" s="9"/>
      <c r="C13" s="9"/>
      <c r="D13" s="9"/>
      <c r="E13" s="9"/>
      <c r="F13" s="9"/>
      <c r="G13" s="8"/>
    </row>
    <row r="14" spans="1:7" ht="13.5" thickBot="1" x14ac:dyDescent="0.25">
      <c r="A14" s="54" t="s">
        <v>1</v>
      </c>
      <c r="B14" s="53">
        <f>SUM(B5:B12)</f>
        <v>18336011481.509998</v>
      </c>
      <c r="C14" s="53">
        <f>SUM(C5:C12)</f>
        <v>1056973664.16</v>
      </c>
      <c r="D14" s="53">
        <f>SUM(D5:D12)</f>
        <v>19392985145.669998</v>
      </c>
      <c r="E14" s="53">
        <f>SUM(E5:E12)</f>
        <v>11872358009.780001</v>
      </c>
      <c r="F14" s="53">
        <f>SUM(F5:F12)</f>
        <v>11872310509.780001</v>
      </c>
      <c r="G14" s="52">
        <f>SUM(G5:G12)</f>
        <v>7520627135.8899975</v>
      </c>
    </row>
    <row r="15" spans="1:7" ht="21" customHeight="1" x14ac:dyDescent="0.2">
      <c r="A15" s="51" t="s">
        <v>0</v>
      </c>
      <c r="B15" s="50"/>
      <c r="C15" s="50"/>
      <c r="D15" s="50"/>
      <c r="E15" s="50"/>
      <c r="F15" s="50"/>
      <c r="G15" s="50"/>
    </row>
    <row r="16" spans="1:7" x14ac:dyDescent="0.2">
      <c r="B16" s="49"/>
      <c r="C16" s="49"/>
      <c r="D16" s="49"/>
      <c r="E16" s="49"/>
      <c r="F16" s="49"/>
      <c r="G16" s="49"/>
    </row>
  </sheetData>
  <mergeCells count="4">
    <mergeCell ref="A1:G1"/>
    <mergeCell ref="A2:A3"/>
    <mergeCell ref="B2:F2"/>
    <mergeCell ref="G2:G3"/>
  </mergeCells>
  <printOptions horizontalCentered="1"/>
  <pageMargins left="0.78740157480314965" right="0.59055118110236227" top="0.78740157480314965" bottom="0.78740157480314965" header="0.31496062992125984" footer="0.31496062992125984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EAE-CA 1</vt:lpstr>
      <vt:lpstr>EAE-CA 2</vt:lpstr>
      <vt:lpstr>EAE-CA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2025-10-23T18:47:58Z</cp:lastPrinted>
  <dcterms:created xsi:type="dcterms:W3CDTF">2025-10-23T18:40:08Z</dcterms:created>
  <dcterms:modified xsi:type="dcterms:W3CDTF">2025-10-23T18:48:38Z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