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AC1F1668-5086-49A2-8808-2AB7F9A9737C}" xr6:coauthVersionLast="36" xr6:coauthVersionMax="36" xr10:uidLastSave="{00000000-0000-0000-0000-000000000000}"/>
  <bookViews>
    <workbookView xWindow="0" yWindow="0" windowWidth="28800" windowHeight="10305" xr2:uid="{4C82482B-2E28-4940-897B-DFD27BA4F4BA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'CtasAdmvas 1'!$A$1:$G$77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 localSheetId="0">#REF!</definedName>
    <definedName name="N">#REF!</definedName>
    <definedName name="NDM">[4]REPORTO!#REF!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'CtasAdmvas 1'!$1:$4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G5" i="3" s="1"/>
  <c r="G12" i="3" s="1"/>
  <c r="F9" i="2"/>
  <c r="E9" i="2"/>
  <c r="C9" i="2"/>
  <c r="B9" i="2"/>
  <c r="D8" i="2"/>
  <c r="G8" i="2" s="1"/>
  <c r="D7" i="2"/>
  <c r="G7" i="2" s="1"/>
  <c r="D6" i="2"/>
  <c r="G6" i="2" s="1"/>
  <c r="F74" i="1"/>
  <c r="E74" i="1"/>
  <c r="C74" i="1"/>
  <c r="B74" i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G33" i="1"/>
  <c r="D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D74" i="1" l="1"/>
  <c r="G9" i="2"/>
  <c r="G5" i="1"/>
  <c r="G74" i="1" s="1"/>
  <c r="D9" i="2"/>
  <c r="D12" i="3"/>
</calcChain>
</file>

<file path=xl/sharedStrings.xml><?xml version="1.0" encoding="utf-8"?>
<sst xmlns="http://schemas.openxmlformats.org/spreadsheetml/2006/main" count="118" uniqueCount="95">
  <si>
    <t>INSTITUTO DE SALUD PUBLICA DEL ESTADO DE GUANAJUATO
Estado Analítico del Ejercicio del Presupuesto de Egresos
Clasificación Administrativa  
Del 1 de Enero al 30 de Septiembre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</si>
  <si>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</si>
  <si>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</si>
  <si>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</si>
  <si>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</si>
  <si>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</si>
  <si>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</si>
  <si>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</si>
  <si>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</si>
  <si>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</si>
  <si>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</si>
  <si>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 DESPACHO DE LA DIRECCIÓN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</si>
  <si>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</si>
  <si>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</si>
  <si>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</si>
  <si>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</si>
  <si>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DIRECCIÓN GENERAL DE PLA</t>
  </si>
  <si>
    <t>211213019020200 DIR GRAL DE ADMINISTRACI</t>
  </si>
  <si>
    <t>211213019020300 DIR GRAL DE RECURSOS HUM</t>
  </si>
  <si>
    <t>211213019020400 DIR GRAL DE REC MAT Y SE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</si>
  <si>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</si>
  <si>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</si>
  <si>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</si>
  <si>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</si>
  <si>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</si>
  <si>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</si>
  <si>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</si>
  <si>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</si>
  <si>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</si>
  <si>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</si>
  <si>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</si>
  <si>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</si>
  <si>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</si>
  <si>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</si>
  <si>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</si>
  <si>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</si>
  <si>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</si>
  <si>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</si>
  <si>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</si>
  <si>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</si>
  <si>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</si>
  <si>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</si>
  <si>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</si>
  <si>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</si>
  <si>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</si>
  <si>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</si>
  <si>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</si>
  <si>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</si>
  <si>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</si>
  <si>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</si>
  <si>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</si>
  <si>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</si>
  <si>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</si>
  <si>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</si>
  <si>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</si>
  <si>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</si>
  <si>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</si>
  <si>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</si>
  <si>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</si>
  <si>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</si>
  <si>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</si>
  <si>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</si>
  <si>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</si>
  <si>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</si>
  <si>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</si>
  <si>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</si>
  <si>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</si>
  <si>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</si>
  <si>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</si>
  <si>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</si>
  <si>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</si>
  <si>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</si>
  <si>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</si>
  <si>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</si>
  <si>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</si>
  <si>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</si>
  <si>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</si>
  <si>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</si>
  <si>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</si>
  <si>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</si>
  <si>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</si>
  <si>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30 de Septiembre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</si>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</sst>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10" fillId="4" borderId="2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indent="1"/>
      <protection locked="0"/>
    </xf>
    <xf numFmtId="3" fontId="7" fillId="0" borderId="16" xfId="0" applyNumberFormat="1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0" fontId="7" fillId="0" borderId="18" xfId="0" applyFont="1" applyBorder="1" applyAlignment="1" applyProtection="1">
      <alignment horizontal="left" indent="1"/>
      <protection locked="0"/>
    </xf>
    <xf numFmtId="3" fontId="7" fillId="0" borderId="19" xfId="0" applyNumberFormat="1" applyFont="1" applyBorder="1" applyProtection="1">
      <protection locked="0"/>
    </xf>
    <xf numFmtId="3" fontId="7" fillId="0" borderId="20" xfId="0" applyNumberFormat="1" applyFont="1" applyBorder="1" applyProtection="1">
      <protection locked="0"/>
    </xf>
    <xf numFmtId="0" fontId="7" fillId="0" borderId="18" xfId="0" applyFont="1" applyFill="1" applyBorder="1" applyAlignment="1" applyProtection="1">
      <alignment horizontal="left" indent="1"/>
      <protection locked="0"/>
    </xf>
    <xf numFmtId="3" fontId="7" fillId="0" borderId="19" xfId="0" applyNumberFormat="1" applyFont="1" applyFill="1" applyBorder="1" applyProtection="1">
      <protection locked="0"/>
    </xf>
    <xf numFmtId="3" fontId="7" fillId="0" borderId="20" xfId="0" applyNumberFormat="1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3" fontId="4" fillId="0" borderId="10" xfId="0" applyNumberFormat="1" applyFont="1" applyFill="1" applyBorder="1" applyProtection="1">
      <protection locked="0"/>
    </xf>
    <xf numFmtId="3" fontId="4" fillId="0" borderId="21" xfId="0" applyNumberFormat="1" applyFont="1" applyFill="1" applyBorder="1" applyProtection="1">
      <protection locked="0"/>
    </xf>
    <xf numFmtId="3" fontId="4" fillId="0" borderId="22" xfId="0" applyNumberFormat="1" applyFont="1" applyFill="1" applyBorder="1" applyProtection="1">
      <protection locked="0"/>
    </xf>
    <xf numFmtId="0" fontId="6" fillId="3" borderId="0" xfId="2" applyFont="1" applyFill="1"/>
    <xf numFmtId="0" fontId="9" fillId="0" borderId="0" xfId="1" applyFont="1" applyAlignment="1">
      <alignment vertical="center"/>
    </xf>
    <xf numFmtId="0" fontId="4" fillId="2" borderId="26" xfId="1" applyFont="1" applyFill="1" applyBorder="1" applyAlignment="1">
      <alignment horizontal="center" vertical="center" wrapText="1"/>
    </xf>
    <xf numFmtId="0" fontId="7" fillId="5" borderId="28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9" xfId="5" applyNumberFormat="1" applyFont="1" applyFill="1" applyBorder="1" applyAlignment="1" applyProtection="1">
      <alignment horizontal="left" vertical="center" wrapText="1"/>
      <protection locked="0"/>
    </xf>
    <xf numFmtId="0" fontId="4" fillId="5" borderId="26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6" applyNumberFormat="1" applyFont="1" applyBorder="1" applyAlignment="1">
      <alignment vertical="center"/>
    </xf>
    <xf numFmtId="3" fontId="5" fillId="0" borderId="0" xfId="1" applyNumberFormat="1" applyFont="1"/>
    <xf numFmtId="3" fontId="9" fillId="0" borderId="0" xfId="1" applyNumberFormat="1" applyFont="1" applyAlignment="1">
      <alignment vertical="center"/>
    </xf>
    <xf numFmtId="0" fontId="5" fillId="0" borderId="0" xfId="8" applyFont="1"/>
    <xf numFmtId="0" fontId="3" fillId="0" borderId="0" xfId="1" applyFont="1" applyAlignment="1">
      <alignment vertical="center"/>
    </xf>
    <xf numFmtId="0" fontId="4" fillId="2" borderId="3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 wrapText="1"/>
    </xf>
    <xf numFmtId="0" fontId="11" fillId="0" borderId="40" xfId="1" applyFont="1" applyFill="1" applyBorder="1" applyAlignment="1" applyProtection="1">
      <alignment horizontal="center" vertical="center"/>
    </xf>
    <xf numFmtId="3" fontId="11" fillId="0" borderId="41" xfId="1" applyNumberFormat="1" applyFont="1" applyBorder="1" applyAlignment="1" applyProtection="1">
      <alignment horizontal="right" vertical="center"/>
      <protection locked="0"/>
    </xf>
    <xf numFmtId="3" fontId="11" fillId="0" borderId="42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7" fillId="5" borderId="23" xfId="5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2" borderId="29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4" fillId="2" borderId="31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</cellXfs>
  <cellStyles count="9">
    <cellStyle name="Millares 2 2 2 2" xfId="6" xr:uid="{FE6E0BCC-1F68-407C-A374-7CC25472FD80}"/>
    <cellStyle name="Millares 2 31" xfId="4" xr:uid="{786D682C-641C-444D-A3A8-C4C2FF1A8FAC}"/>
    <cellStyle name="Millares 5 2 2" xfId="7" xr:uid="{EBEEB908-3A7F-4BD1-AD18-F07C47F06D04}"/>
    <cellStyle name="Normal" xfId="0" builtinId="0"/>
    <cellStyle name="Normal 2 2" xfId="1" xr:uid="{15212B8F-A459-487C-85B9-DF564DA4E71D}"/>
    <cellStyle name="Normal 2 31" xfId="3" xr:uid="{029DDA04-EAD5-4FE2-93C1-B58E6A41C874}"/>
    <cellStyle name="Normal 5 3 2 8" xfId="2" xr:uid="{B6CFD772-8E0A-408E-A265-A41B0666F691}"/>
    <cellStyle name="Normal 5 3 3 2" xfId="8" xr:uid="{C497BC9C-ECC7-4206-8B98-71CB934D5B03}"/>
    <cellStyle name="SAPBEXstdItem" xfId="5" xr:uid="{8B2DA649-7EC6-4604-B7A3-77F608F11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6033-9B62-490F-919E-D469BAB32405}">
  <sheetPr>
    <tabColor theme="4" tint="-0.249977111117893"/>
    <pageSetUpPr fitToPage="1"/>
  </sheetPr>
  <dimension ref="A1:G75"/>
  <sheetViews>
    <sheetView showGridLines="0" tabSelected="1" workbookViewId="0">
      <selection activeCell="G77" sqref="A1:G77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5.1640625" style="1" bestFit="1" customWidth="1"/>
    <col min="4" max="6" width="16.33203125" style="1" bestFit="1" customWidth="1"/>
    <col min="7" max="7" width="13.6640625" style="1" bestFit="1" customWidth="1"/>
    <col min="8" max="16384" width="12" style="1"/>
  </cols>
  <sheetData>
    <row r="1" spans="1:7" ht="49.5" customHeight="1" thickBot="1" x14ac:dyDescent="0.25">
      <c r="A1" s="41" t="s">
        <v>0</v>
      </c>
      <c r="B1" s="42"/>
      <c r="C1" s="42"/>
      <c r="D1" s="42"/>
      <c r="E1" s="42"/>
      <c r="F1" s="42"/>
      <c r="G1" s="43"/>
    </row>
    <row r="2" spans="1:7" s="2" customFormat="1" ht="14.25" customHeight="1" thickBot="1" x14ac:dyDescent="0.25">
      <c r="A2" s="44" t="s">
        <v>1</v>
      </c>
      <c r="B2" s="47" t="s">
        <v>2</v>
      </c>
      <c r="C2" s="48"/>
      <c r="D2" s="48"/>
      <c r="E2" s="48"/>
      <c r="F2" s="49"/>
      <c r="G2" s="50" t="s">
        <v>3</v>
      </c>
    </row>
    <row r="3" spans="1:7" s="2" customFormat="1" ht="23.25" thickBot="1" x14ac:dyDescent="0.25">
      <c r="A3" s="45"/>
      <c r="B3" s="3" t="s">
        <v>4</v>
      </c>
      <c r="C3" s="4" t="s">
        <v>5</v>
      </c>
      <c r="D3" s="5" t="s">
        <v>6</v>
      </c>
      <c r="E3" s="4" t="s">
        <v>7</v>
      </c>
      <c r="F3" s="5" t="s">
        <v>8</v>
      </c>
      <c r="G3" s="51"/>
    </row>
    <row r="4" spans="1:7" s="2" customFormat="1" ht="14.25" customHeight="1" thickBot="1" x14ac:dyDescent="0.25">
      <c r="A4" s="46"/>
      <c r="B4" s="6">
        <v>1</v>
      </c>
      <c r="C4" s="4">
        <v>2</v>
      </c>
      <c r="D4" s="5" t="s">
        <v>9</v>
      </c>
      <c r="E4" s="4">
        <v>4</v>
      </c>
      <c r="F4" s="5">
        <v>5</v>
      </c>
      <c r="G4" s="4" t="s">
        <v>10</v>
      </c>
    </row>
    <row r="5" spans="1:7" s="2" customFormat="1" ht="14.25" customHeight="1" x14ac:dyDescent="0.2">
      <c r="A5" s="7" t="s">
        <v>11</v>
      </c>
      <c r="B5" s="8">
        <v>14893267</v>
      </c>
      <c r="C5" s="8">
        <v>1848993.44</v>
      </c>
      <c r="D5" s="8">
        <f>B5+C5</f>
        <v>16742260.439999999</v>
      </c>
      <c r="E5" s="8">
        <v>11668369.140000001</v>
      </c>
      <c r="F5" s="8">
        <v>11668369.140000001</v>
      </c>
      <c r="G5" s="9">
        <f>D5-E5</f>
        <v>5073891.2999999989</v>
      </c>
    </row>
    <row r="6" spans="1:7" s="2" customFormat="1" ht="14.25" customHeight="1" x14ac:dyDescent="0.2">
      <c r="A6" s="10" t="s">
        <v>12</v>
      </c>
      <c r="B6" s="11">
        <v>28727902</v>
      </c>
      <c r="C6" s="11">
        <v>232847.74</v>
      </c>
      <c r="D6" s="11">
        <f t="shared" ref="D6:D69" si="0">B6+C6</f>
        <v>28960749.739999998</v>
      </c>
      <c r="E6" s="11">
        <v>21474474.670000002</v>
      </c>
      <c r="F6" s="11">
        <v>21474474.670000002</v>
      </c>
      <c r="G6" s="12">
        <f t="shared" ref="G6:G69" si="1">D6-E6</f>
        <v>7486275.0699999966</v>
      </c>
    </row>
    <row r="7" spans="1:7" s="2" customFormat="1" ht="14.25" customHeight="1" x14ac:dyDescent="0.2">
      <c r="A7" s="10" t="s">
        <v>13</v>
      </c>
      <c r="B7" s="11">
        <v>17939186</v>
      </c>
      <c r="C7" s="11">
        <v>99714181.349999994</v>
      </c>
      <c r="D7" s="11">
        <f t="shared" si="0"/>
        <v>117653367.34999999</v>
      </c>
      <c r="E7" s="11">
        <v>76544727.329999998</v>
      </c>
      <c r="F7" s="11">
        <v>76544727.329999998</v>
      </c>
      <c r="G7" s="12">
        <f t="shared" si="1"/>
        <v>41108640.019999996</v>
      </c>
    </row>
    <row r="8" spans="1:7" s="2" customFormat="1" ht="14.25" customHeight="1" x14ac:dyDescent="0.2">
      <c r="A8" s="10" t="s">
        <v>14</v>
      </c>
      <c r="B8" s="11">
        <v>6148817</v>
      </c>
      <c r="C8" s="11">
        <v>66020.37</v>
      </c>
      <c r="D8" s="11">
        <f t="shared" si="0"/>
        <v>6214837.3700000001</v>
      </c>
      <c r="E8" s="11">
        <v>2941761.81</v>
      </c>
      <c r="F8" s="11">
        <v>2941761.81</v>
      </c>
      <c r="G8" s="12">
        <f t="shared" si="1"/>
        <v>3273075.56</v>
      </c>
    </row>
    <row r="9" spans="1:7" s="2" customFormat="1" ht="14.25" customHeight="1" x14ac:dyDescent="0.2">
      <c r="A9" s="10" t="s">
        <v>15</v>
      </c>
      <c r="B9" s="11">
        <v>12821098</v>
      </c>
      <c r="C9" s="11">
        <v>845810.82</v>
      </c>
      <c r="D9" s="11">
        <f t="shared" si="0"/>
        <v>13666908.82</v>
      </c>
      <c r="E9" s="11">
        <v>8520001.9600000009</v>
      </c>
      <c r="F9" s="11">
        <v>8520001.9600000009</v>
      </c>
      <c r="G9" s="12">
        <f t="shared" si="1"/>
        <v>5146906.8599999994</v>
      </c>
    </row>
    <row r="10" spans="1:7" s="2" customFormat="1" ht="14.25" customHeight="1" x14ac:dyDescent="0.2">
      <c r="A10" s="10" t="s">
        <v>16</v>
      </c>
      <c r="B10" s="11">
        <v>80146090</v>
      </c>
      <c r="C10" s="11">
        <v>48728716</v>
      </c>
      <c r="D10" s="11">
        <f t="shared" si="0"/>
        <v>128874806</v>
      </c>
      <c r="E10" s="11">
        <v>84993018.569999993</v>
      </c>
      <c r="F10" s="11">
        <v>84993018.569999993</v>
      </c>
      <c r="G10" s="12">
        <f t="shared" si="1"/>
        <v>43881787.430000007</v>
      </c>
    </row>
    <row r="11" spans="1:7" s="2" customFormat="1" ht="14.25" customHeight="1" x14ac:dyDescent="0.2">
      <c r="A11" s="10" t="s">
        <v>17</v>
      </c>
      <c r="B11" s="11">
        <v>143120176</v>
      </c>
      <c r="C11" s="11">
        <v>-34966140.649999999</v>
      </c>
      <c r="D11" s="11">
        <f t="shared" si="0"/>
        <v>108154035.34999999</v>
      </c>
      <c r="E11" s="11">
        <v>44975298.82</v>
      </c>
      <c r="F11" s="11">
        <v>44975298.82</v>
      </c>
      <c r="G11" s="12">
        <f t="shared" si="1"/>
        <v>63178736.529999994</v>
      </c>
    </row>
    <row r="12" spans="1:7" s="2" customFormat="1" ht="14.25" customHeight="1" x14ac:dyDescent="0.2">
      <c r="A12" s="10" t="s">
        <v>18</v>
      </c>
      <c r="B12" s="11">
        <v>185945965.46000001</v>
      </c>
      <c r="C12" s="11">
        <v>101656648.28</v>
      </c>
      <c r="D12" s="11">
        <f t="shared" si="0"/>
        <v>287602613.74000001</v>
      </c>
      <c r="E12" s="11">
        <v>51628094.509999998</v>
      </c>
      <c r="F12" s="11">
        <v>51628094.509999998</v>
      </c>
      <c r="G12" s="12">
        <f t="shared" si="1"/>
        <v>235974519.23000002</v>
      </c>
    </row>
    <row r="13" spans="1:7" s="2" customFormat="1" ht="14.25" customHeight="1" x14ac:dyDescent="0.2">
      <c r="A13" s="10" t="s">
        <v>19</v>
      </c>
      <c r="B13" s="11">
        <v>91933240</v>
      </c>
      <c r="C13" s="11">
        <v>18876609.670000002</v>
      </c>
      <c r="D13" s="11">
        <f t="shared" si="0"/>
        <v>110809849.67</v>
      </c>
      <c r="E13" s="11">
        <v>75954119.310000002</v>
      </c>
      <c r="F13" s="11">
        <v>75954119.310000002</v>
      </c>
      <c r="G13" s="12">
        <f t="shared" si="1"/>
        <v>34855730.359999999</v>
      </c>
    </row>
    <row r="14" spans="1:7" s="2" customFormat="1" ht="14.25" customHeight="1" x14ac:dyDescent="0.2">
      <c r="A14" s="10" t="s">
        <v>20</v>
      </c>
      <c r="B14" s="11">
        <v>7799571</v>
      </c>
      <c r="C14" s="11">
        <v>713276.9</v>
      </c>
      <c r="D14" s="11">
        <f t="shared" si="0"/>
        <v>8512847.9000000004</v>
      </c>
      <c r="E14" s="11">
        <v>5033292.09</v>
      </c>
      <c r="F14" s="11">
        <v>5033292.09</v>
      </c>
      <c r="G14" s="12">
        <f t="shared" si="1"/>
        <v>3479555.8100000005</v>
      </c>
    </row>
    <row r="15" spans="1:7" s="2" customFormat="1" ht="14.25" customHeight="1" x14ac:dyDescent="0.2">
      <c r="A15" s="10" t="s">
        <v>21</v>
      </c>
      <c r="B15" s="11">
        <v>951320604</v>
      </c>
      <c r="C15" s="11">
        <v>356241297.87</v>
      </c>
      <c r="D15" s="11">
        <f t="shared" si="0"/>
        <v>1307561901.8699999</v>
      </c>
      <c r="E15" s="11">
        <v>820511428.25</v>
      </c>
      <c r="F15" s="11">
        <v>820511428.25</v>
      </c>
      <c r="G15" s="12">
        <f t="shared" si="1"/>
        <v>487050473.61999989</v>
      </c>
    </row>
    <row r="16" spans="1:7" s="2" customFormat="1" ht="14.25" customHeight="1" x14ac:dyDescent="0.2">
      <c r="A16" s="10" t="s">
        <v>22</v>
      </c>
      <c r="B16" s="11">
        <v>37402152</v>
      </c>
      <c r="C16" s="11">
        <v>4917938.53</v>
      </c>
      <c r="D16" s="11">
        <f t="shared" si="0"/>
        <v>42320090.530000001</v>
      </c>
      <c r="E16" s="11">
        <v>24207853.41</v>
      </c>
      <c r="F16" s="11">
        <v>24207853.41</v>
      </c>
      <c r="G16" s="12">
        <f t="shared" si="1"/>
        <v>18112237.120000001</v>
      </c>
    </row>
    <row r="17" spans="1:7" s="2" customFormat="1" ht="14.25" customHeight="1" x14ac:dyDescent="0.2">
      <c r="A17" s="10" t="s">
        <v>23</v>
      </c>
      <c r="B17" s="11">
        <v>563675619</v>
      </c>
      <c r="C17" s="11">
        <v>-46257669.600000001</v>
      </c>
      <c r="D17" s="11">
        <f t="shared" si="0"/>
        <v>517417949.39999998</v>
      </c>
      <c r="E17" s="11">
        <v>337635735.05000001</v>
      </c>
      <c r="F17" s="11">
        <v>337635735.05000001</v>
      </c>
      <c r="G17" s="12">
        <f t="shared" si="1"/>
        <v>179782214.34999996</v>
      </c>
    </row>
    <row r="18" spans="1:7" s="2" customFormat="1" ht="14.25" customHeight="1" x14ac:dyDescent="0.2">
      <c r="A18" s="10" t="s">
        <v>24</v>
      </c>
      <c r="B18" s="11">
        <v>617633469</v>
      </c>
      <c r="C18" s="11">
        <v>32951341.57</v>
      </c>
      <c r="D18" s="11">
        <f t="shared" si="0"/>
        <v>650584810.57000005</v>
      </c>
      <c r="E18" s="11">
        <v>401107142.13999999</v>
      </c>
      <c r="F18" s="11">
        <v>401107142.13999999</v>
      </c>
      <c r="G18" s="12">
        <f t="shared" si="1"/>
        <v>249477668.43000007</v>
      </c>
    </row>
    <row r="19" spans="1:7" s="2" customFormat="1" ht="14.25" customHeight="1" x14ac:dyDescent="0.2">
      <c r="A19" s="10" t="s">
        <v>25</v>
      </c>
      <c r="B19" s="11">
        <v>757283793</v>
      </c>
      <c r="C19" s="11">
        <v>18570369.789999999</v>
      </c>
      <c r="D19" s="11">
        <f t="shared" si="0"/>
        <v>775854162.78999996</v>
      </c>
      <c r="E19" s="11">
        <v>501875834.95999998</v>
      </c>
      <c r="F19" s="11">
        <v>501875834.95999998</v>
      </c>
      <c r="G19" s="12">
        <f t="shared" si="1"/>
        <v>273978327.82999998</v>
      </c>
    </row>
    <row r="20" spans="1:7" s="2" customFormat="1" ht="14.25" customHeight="1" x14ac:dyDescent="0.2">
      <c r="A20" s="10" t="s">
        <v>26</v>
      </c>
      <c r="B20" s="11">
        <v>475494639</v>
      </c>
      <c r="C20" s="11">
        <v>-4091802.22</v>
      </c>
      <c r="D20" s="11">
        <f t="shared" si="0"/>
        <v>471402836.77999997</v>
      </c>
      <c r="E20" s="11">
        <v>320922802.25999999</v>
      </c>
      <c r="F20" s="11">
        <v>320922802.25999999</v>
      </c>
      <c r="G20" s="12">
        <f t="shared" si="1"/>
        <v>150480034.51999998</v>
      </c>
    </row>
    <row r="21" spans="1:7" s="2" customFormat="1" ht="14.25" customHeight="1" x14ac:dyDescent="0.2">
      <c r="A21" s="10" t="s">
        <v>27</v>
      </c>
      <c r="B21" s="11">
        <v>584757234</v>
      </c>
      <c r="C21" s="11">
        <v>4837320.6900000004</v>
      </c>
      <c r="D21" s="11">
        <f t="shared" si="0"/>
        <v>589594554.69000006</v>
      </c>
      <c r="E21" s="11">
        <v>382709598.51999998</v>
      </c>
      <c r="F21" s="11">
        <v>382709598.51999998</v>
      </c>
      <c r="G21" s="12">
        <f t="shared" si="1"/>
        <v>206884956.17000008</v>
      </c>
    </row>
    <row r="22" spans="1:7" s="2" customFormat="1" ht="14.25" customHeight="1" x14ac:dyDescent="0.2">
      <c r="A22" s="10" t="s">
        <v>28</v>
      </c>
      <c r="B22" s="11">
        <v>762747974</v>
      </c>
      <c r="C22" s="11">
        <v>3340286.94</v>
      </c>
      <c r="D22" s="11">
        <f t="shared" si="0"/>
        <v>766088260.94000006</v>
      </c>
      <c r="E22" s="11">
        <v>520952747.55000001</v>
      </c>
      <c r="F22" s="11">
        <v>520815763.14999998</v>
      </c>
      <c r="G22" s="12">
        <f t="shared" si="1"/>
        <v>245135513.39000005</v>
      </c>
    </row>
    <row r="23" spans="1:7" s="2" customFormat="1" ht="14.25" customHeight="1" x14ac:dyDescent="0.2">
      <c r="A23" s="10" t="s">
        <v>29</v>
      </c>
      <c r="B23" s="11">
        <v>883780798</v>
      </c>
      <c r="C23" s="11">
        <v>12573379.65</v>
      </c>
      <c r="D23" s="11">
        <f t="shared" si="0"/>
        <v>896354177.64999998</v>
      </c>
      <c r="E23" s="11">
        <v>623789882.09000003</v>
      </c>
      <c r="F23" s="11">
        <v>623789882.09000003</v>
      </c>
      <c r="G23" s="12">
        <f t="shared" si="1"/>
        <v>272564295.55999994</v>
      </c>
    </row>
    <row r="24" spans="1:7" s="2" customFormat="1" ht="14.25" customHeight="1" x14ac:dyDescent="0.2">
      <c r="A24" s="10" t="s">
        <v>30</v>
      </c>
      <c r="B24" s="11">
        <v>504898845</v>
      </c>
      <c r="C24" s="11">
        <v>-4742557.5999999996</v>
      </c>
      <c r="D24" s="11">
        <f t="shared" si="0"/>
        <v>500156287.39999998</v>
      </c>
      <c r="E24" s="11">
        <v>335107091.56999999</v>
      </c>
      <c r="F24" s="11">
        <v>335107091.56999999</v>
      </c>
      <c r="G24" s="12">
        <f t="shared" si="1"/>
        <v>165049195.82999998</v>
      </c>
    </row>
    <row r="25" spans="1:7" s="2" customFormat="1" ht="14.25" customHeight="1" x14ac:dyDescent="0.2">
      <c r="A25" s="10" t="s">
        <v>31</v>
      </c>
      <c r="B25" s="11">
        <v>347669933</v>
      </c>
      <c r="C25" s="11">
        <v>2950296.96</v>
      </c>
      <c r="D25" s="11">
        <f t="shared" si="0"/>
        <v>350620229.95999998</v>
      </c>
      <c r="E25" s="11">
        <v>196109204.06</v>
      </c>
      <c r="F25" s="11">
        <v>196109204.06</v>
      </c>
      <c r="G25" s="12">
        <f t="shared" si="1"/>
        <v>154511025.89999998</v>
      </c>
    </row>
    <row r="26" spans="1:7" s="2" customFormat="1" ht="14.25" customHeight="1" x14ac:dyDescent="0.2">
      <c r="A26" s="10" t="s">
        <v>32</v>
      </c>
      <c r="B26" s="11">
        <v>268695982</v>
      </c>
      <c r="C26" s="11">
        <v>7237742.1399999997</v>
      </c>
      <c r="D26" s="11">
        <f t="shared" si="0"/>
        <v>275933724.13999999</v>
      </c>
      <c r="E26" s="11">
        <v>171048314.59999999</v>
      </c>
      <c r="F26" s="11">
        <v>171048314.59999999</v>
      </c>
      <c r="G26" s="12">
        <f t="shared" si="1"/>
        <v>104885409.53999999</v>
      </c>
    </row>
    <row r="27" spans="1:7" s="2" customFormat="1" ht="14.25" customHeight="1" x14ac:dyDescent="0.2">
      <c r="A27" s="10" t="s">
        <v>33</v>
      </c>
      <c r="B27" s="11">
        <v>574596332</v>
      </c>
      <c r="C27" s="11">
        <v>116660269.2</v>
      </c>
      <c r="D27" s="11">
        <f t="shared" si="0"/>
        <v>691256601.20000005</v>
      </c>
      <c r="E27" s="11">
        <v>450113823.43000001</v>
      </c>
      <c r="F27" s="11">
        <v>450113823.43000001</v>
      </c>
      <c r="G27" s="12">
        <f t="shared" si="1"/>
        <v>241142777.77000004</v>
      </c>
    </row>
    <row r="28" spans="1:7" s="2" customFormat="1" ht="14.25" customHeight="1" x14ac:dyDescent="0.2">
      <c r="A28" s="10" t="s">
        <v>34</v>
      </c>
      <c r="B28" s="11">
        <v>261528906</v>
      </c>
      <c r="C28" s="11">
        <v>809163.04</v>
      </c>
      <c r="D28" s="11">
        <f t="shared" si="0"/>
        <v>262338069.03999999</v>
      </c>
      <c r="E28" s="11">
        <v>162398181</v>
      </c>
      <c r="F28" s="11">
        <v>162398181</v>
      </c>
      <c r="G28" s="12">
        <f t="shared" si="1"/>
        <v>99939888.039999992</v>
      </c>
    </row>
    <row r="29" spans="1:7" s="2" customFormat="1" ht="14.25" customHeight="1" x14ac:dyDescent="0.2">
      <c r="A29" s="10" t="s">
        <v>35</v>
      </c>
      <c r="B29" s="11">
        <v>325253380</v>
      </c>
      <c r="C29" s="11">
        <v>-2487288.67</v>
      </c>
      <c r="D29" s="11">
        <f t="shared" si="0"/>
        <v>322766091.32999998</v>
      </c>
      <c r="E29" s="11">
        <v>212650396.53</v>
      </c>
      <c r="F29" s="11">
        <v>212650396.53</v>
      </c>
      <c r="G29" s="12">
        <f t="shared" si="1"/>
        <v>110115694.79999998</v>
      </c>
    </row>
    <row r="30" spans="1:7" s="2" customFormat="1" ht="14.25" customHeight="1" x14ac:dyDescent="0.2">
      <c r="A30" s="10" t="s">
        <v>36</v>
      </c>
      <c r="B30" s="11">
        <v>590951884</v>
      </c>
      <c r="C30" s="11">
        <v>25766356.489999998</v>
      </c>
      <c r="D30" s="11">
        <f t="shared" si="0"/>
        <v>616718240.49000001</v>
      </c>
      <c r="E30" s="11">
        <v>404379123.67000002</v>
      </c>
      <c r="F30" s="11">
        <v>404379123.67000002</v>
      </c>
      <c r="G30" s="12">
        <f t="shared" si="1"/>
        <v>212339116.81999999</v>
      </c>
    </row>
    <row r="31" spans="1:7" s="2" customFormat="1" ht="14.25" customHeight="1" x14ac:dyDescent="0.2">
      <c r="A31" s="10" t="s">
        <v>37</v>
      </c>
      <c r="B31" s="11">
        <v>2184486136.71</v>
      </c>
      <c r="C31" s="11">
        <v>304658270.99000001</v>
      </c>
      <c r="D31" s="11">
        <f t="shared" si="0"/>
        <v>2489144407.6999998</v>
      </c>
      <c r="E31" s="11">
        <v>1561363289.6800001</v>
      </c>
      <c r="F31" s="11">
        <v>1561363289.6800001</v>
      </c>
      <c r="G31" s="12">
        <f t="shared" si="1"/>
        <v>927781118.01999974</v>
      </c>
    </row>
    <row r="32" spans="1:7" s="2" customFormat="1" ht="14.25" customHeight="1" x14ac:dyDescent="0.2">
      <c r="A32" s="10" t="s">
        <v>38</v>
      </c>
      <c r="B32" s="11">
        <v>243347198</v>
      </c>
      <c r="C32" s="11">
        <v>14409947.68</v>
      </c>
      <c r="D32" s="11">
        <f t="shared" si="0"/>
        <v>257757145.68000001</v>
      </c>
      <c r="E32" s="11">
        <v>160364583.22</v>
      </c>
      <c r="F32" s="11">
        <v>160364583.22</v>
      </c>
      <c r="G32" s="12">
        <f t="shared" si="1"/>
        <v>97392562.460000008</v>
      </c>
    </row>
    <row r="33" spans="1:7" s="2" customFormat="1" ht="14.25" customHeight="1" x14ac:dyDescent="0.2">
      <c r="A33" s="10" t="s">
        <v>39</v>
      </c>
      <c r="B33" s="11">
        <v>264718362</v>
      </c>
      <c r="C33" s="11">
        <v>25828981.199999999</v>
      </c>
      <c r="D33" s="11">
        <f t="shared" si="0"/>
        <v>290547343.19999999</v>
      </c>
      <c r="E33" s="11">
        <v>190307593.05000001</v>
      </c>
      <c r="F33" s="11">
        <v>190307593.05000001</v>
      </c>
      <c r="G33" s="12">
        <f t="shared" si="1"/>
        <v>100239750.14999998</v>
      </c>
    </row>
    <row r="34" spans="1:7" s="2" customFormat="1" ht="14.25" customHeight="1" x14ac:dyDescent="0.2">
      <c r="A34" s="10" t="s">
        <v>40</v>
      </c>
      <c r="B34" s="11">
        <v>238348717</v>
      </c>
      <c r="C34" s="11">
        <v>120712951.84</v>
      </c>
      <c r="D34" s="11">
        <f t="shared" si="0"/>
        <v>359061668.84000003</v>
      </c>
      <c r="E34" s="11">
        <v>220728869</v>
      </c>
      <c r="F34" s="11">
        <v>220728869</v>
      </c>
      <c r="G34" s="12">
        <f t="shared" si="1"/>
        <v>138332799.84000003</v>
      </c>
    </row>
    <row r="35" spans="1:7" s="2" customFormat="1" ht="14.25" customHeight="1" x14ac:dyDescent="0.2">
      <c r="A35" s="10" t="s">
        <v>41</v>
      </c>
      <c r="B35" s="11">
        <v>247132127</v>
      </c>
      <c r="C35" s="11">
        <v>16258238.640000001</v>
      </c>
      <c r="D35" s="11">
        <f t="shared" si="0"/>
        <v>263390365.63999999</v>
      </c>
      <c r="E35" s="11">
        <v>165052670.74000001</v>
      </c>
      <c r="F35" s="11">
        <v>165052670.74000001</v>
      </c>
      <c r="G35" s="12">
        <f t="shared" si="1"/>
        <v>98337694.899999976</v>
      </c>
    </row>
    <row r="36" spans="1:7" s="2" customFormat="1" ht="14.25" customHeight="1" x14ac:dyDescent="0.2">
      <c r="A36" s="10" t="s">
        <v>42</v>
      </c>
      <c r="B36" s="11">
        <v>205345743</v>
      </c>
      <c r="C36" s="11">
        <v>14309557</v>
      </c>
      <c r="D36" s="11">
        <f t="shared" si="0"/>
        <v>219655300</v>
      </c>
      <c r="E36" s="11">
        <v>118290943.03</v>
      </c>
      <c r="F36" s="11">
        <v>118290943.03</v>
      </c>
      <c r="G36" s="12">
        <f t="shared" si="1"/>
        <v>101364356.97</v>
      </c>
    </row>
    <row r="37" spans="1:7" s="2" customFormat="1" ht="14.25" customHeight="1" x14ac:dyDescent="0.2">
      <c r="A37" s="10" t="s">
        <v>43</v>
      </c>
      <c r="B37" s="11">
        <v>411187765</v>
      </c>
      <c r="C37" s="11">
        <v>15556396.23</v>
      </c>
      <c r="D37" s="11">
        <f t="shared" si="0"/>
        <v>426744161.23000002</v>
      </c>
      <c r="E37" s="11">
        <v>267587508.66999999</v>
      </c>
      <c r="F37" s="11">
        <v>267587508.66999999</v>
      </c>
      <c r="G37" s="12">
        <f t="shared" si="1"/>
        <v>159156652.56000003</v>
      </c>
    </row>
    <row r="38" spans="1:7" s="2" customFormat="1" ht="14.25" customHeight="1" x14ac:dyDescent="0.2">
      <c r="A38" s="10" t="s">
        <v>44</v>
      </c>
      <c r="B38" s="11">
        <v>219367889</v>
      </c>
      <c r="C38" s="11">
        <v>8715275.3699999992</v>
      </c>
      <c r="D38" s="11">
        <f t="shared" si="0"/>
        <v>228083164.37</v>
      </c>
      <c r="E38" s="11">
        <v>142887414.03999999</v>
      </c>
      <c r="F38" s="11">
        <v>142887414.03999999</v>
      </c>
      <c r="G38" s="12">
        <f t="shared" si="1"/>
        <v>85195750.330000013</v>
      </c>
    </row>
    <row r="39" spans="1:7" s="2" customFormat="1" ht="14.25" customHeight="1" x14ac:dyDescent="0.2">
      <c r="A39" s="10" t="s">
        <v>45</v>
      </c>
      <c r="B39" s="11">
        <v>194425200</v>
      </c>
      <c r="C39" s="11">
        <v>23971668.870000001</v>
      </c>
      <c r="D39" s="11">
        <f t="shared" si="0"/>
        <v>218396868.87</v>
      </c>
      <c r="E39" s="11">
        <v>133336764.8</v>
      </c>
      <c r="F39" s="11">
        <v>133336764.8</v>
      </c>
      <c r="G39" s="12">
        <f t="shared" si="1"/>
        <v>85060104.070000008</v>
      </c>
    </row>
    <row r="40" spans="1:7" s="2" customFormat="1" ht="14.25" customHeight="1" x14ac:dyDescent="0.2">
      <c r="A40" s="10" t="s">
        <v>46</v>
      </c>
      <c r="B40" s="11">
        <v>368274617</v>
      </c>
      <c r="C40" s="11">
        <v>43469775.979999997</v>
      </c>
      <c r="D40" s="11">
        <f t="shared" si="0"/>
        <v>411744392.98000002</v>
      </c>
      <c r="E40" s="11">
        <v>265654418.50999999</v>
      </c>
      <c r="F40" s="11">
        <v>265654418.50999999</v>
      </c>
      <c r="G40" s="12">
        <f t="shared" si="1"/>
        <v>146089974.47000003</v>
      </c>
    </row>
    <row r="41" spans="1:7" s="2" customFormat="1" ht="14.25" customHeight="1" x14ac:dyDescent="0.2">
      <c r="A41" s="10" t="s">
        <v>47</v>
      </c>
      <c r="B41" s="11">
        <v>263327111</v>
      </c>
      <c r="C41" s="11">
        <v>-6802817.9699999997</v>
      </c>
      <c r="D41" s="11">
        <f t="shared" si="0"/>
        <v>256524293.03</v>
      </c>
      <c r="E41" s="11">
        <v>163247229.27000001</v>
      </c>
      <c r="F41" s="11">
        <v>163238236.27000001</v>
      </c>
      <c r="G41" s="12">
        <f t="shared" si="1"/>
        <v>93277063.75999999</v>
      </c>
    </row>
    <row r="42" spans="1:7" s="2" customFormat="1" ht="14.25" customHeight="1" x14ac:dyDescent="0.2">
      <c r="A42" s="10" t="s">
        <v>48</v>
      </c>
      <c r="B42" s="11">
        <v>444183924</v>
      </c>
      <c r="C42" s="11">
        <v>85645593.370000005</v>
      </c>
      <c r="D42" s="11">
        <f t="shared" si="0"/>
        <v>529829517.37</v>
      </c>
      <c r="E42" s="11">
        <v>294786629.06999999</v>
      </c>
      <c r="F42" s="11">
        <v>294786629.06999999</v>
      </c>
      <c r="G42" s="12">
        <f t="shared" si="1"/>
        <v>235042888.30000001</v>
      </c>
    </row>
    <row r="43" spans="1:7" s="2" customFormat="1" ht="14.25" customHeight="1" x14ac:dyDescent="0.2">
      <c r="A43" s="10" t="s">
        <v>49</v>
      </c>
      <c r="B43" s="11">
        <v>190837042</v>
      </c>
      <c r="C43" s="11">
        <v>734998.1</v>
      </c>
      <c r="D43" s="11">
        <f t="shared" si="0"/>
        <v>191572040.09999999</v>
      </c>
      <c r="E43" s="11">
        <v>115073525.45</v>
      </c>
      <c r="F43" s="11">
        <v>115073525.45</v>
      </c>
      <c r="G43" s="12">
        <f t="shared" si="1"/>
        <v>76498514.649999991</v>
      </c>
    </row>
    <row r="44" spans="1:7" s="2" customFormat="1" ht="14.25" customHeight="1" x14ac:dyDescent="0.2">
      <c r="A44" s="10" t="s">
        <v>50</v>
      </c>
      <c r="B44" s="11">
        <v>364305134</v>
      </c>
      <c r="C44" s="11">
        <v>65835650.859999999</v>
      </c>
      <c r="D44" s="11">
        <f t="shared" si="0"/>
        <v>430140784.86000001</v>
      </c>
      <c r="E44" s="11">
        <v>279002609.38</v>
      </c>
      <c r="F44" s="11">
        <v>279002609.38</v>
      </c>
      <c r="G44" s="12">
        <f t="shared" si="1"/>
        <v>151138175.48000002</v>
      </c>
    </row>
    <row r="45" spans="1:7" s="2" customFormat="1" ht="14.25" customHeight="1" x14ac:dyDescent="0.2">
      <c r="A45" s="10" t="s">
        <v>51</v>
      </c>
      <c r="B45" s="11">
        <v>96467519</v>
      </c>
      <c r="C45" s="11">
        <v>25409121.73</v>
      </c>
      <c r="D45" s="11">
        <f t="shared" si="0"/>
        <v>121876640.73</v>
      </c>
      <c r="E45" s="11">
        <v>77590821.959999993</v>
      </c>
      <c r="F45" s="11">
        <v>77590821.959999993</v>
      </c>
      <c r="G45" s="12">
        <f t="shared" si="1"/>
        <v>44285818.770000011</v>
      </c>
    </row>
    <row r="46" spans="1:7" s="2" customFormat="1" ht="14.25" customHeight="1" x14ac:dyDescent="0.2">
      <c r="A46" s="10" t="s">
        <v>52</v>
      </c>
      <c r="B46" s="11">
        <v>29698952</v>
      </c>
      <c r="C46" s="11">
        <v>2315145.87</v>
      </c>
      <c r="D46" s="11">
        <f t="shared" si="0"/>
        <v>32014097.870000001</v>
      </c>
      <c r="E46" s="11">
        <v>19937576.350000001</v>
      </c>
      <c r="F46" s="11">
        <v>19937576.350000001</v>
      </c>
      <c r="G46" s="12">
        <f t="shared" si="1"/>
        <v>12076521.52</v>
      </c>
    </row>
    <row r="47" spans="1:7" s="2" customFormat="1" ht="14.25" customHeight="1" x14ac:dyDescent="0.2">
      <c r="A47" s="10" t="s">
        <v>53</v>
      </c>
      <c r="B47" s="11">
        <v>96896324</v>
      </c>
      <c r="C47" s="11">
        <v>2685857.82</v>
      </c>
      <c r="D47" s="11">
        <f t="shared" si="0"/>
        <v>99582181.819999993</v>
      </c>
      <c r="E47" s="11">
        <v>58692076.240000002</v>
      </c>
      <c r="F47" s="11">
        <v>58692076.240000002</v>
      </c>
      <c r="G47" s="12">
        <f t="shared" si="1"/>
        <v>40890105.579999991</v>
      </c>
    </row>
    <row r="48" spans="1:7" s="2" customFormat="1" ht="14.25" customHeight="1" x14ac:dyDescent="0.2">
      <c r="A48" s="10" t="s">
        <v>54</v>
      </c>
      <c r="B48" s="11">
        <v>79249667</v>
      </c>
      <c r="C48" s="11">
        <v>8580051.2799999993</v>
      </c>
      <c r="D48" s="11">
        <f t="shared" si="0"/>
        <v>87829718.280000001</v>
      </c>
      <c r="E48" s="11">
        <v>54458821.200000003</v>
      </c>
      <c r="F48" s="11">
        <v>54458821.200000003</v>
      </c>
      <c r="G48" s="12">
        <f t="shared" si="1"/>
        <v>33370897.079999998</v>
      </c>
    </row>
    <row r="49" spans="1:7" s="2" customFormat="1" ht="14.25" customHeight="1" x14ac:dyDescent="0.2">
      <c r="A49" s="10" t="s">
        <v>55</v>
      </c>
      <c r="B49" s="11">
        <v>68531304</v>
      </c>
      <c r="C49" s="11">
        <v>40041620.670000002</v>
      </c>
      <c r="D49" s="11">
        <f t="shared" si="0"/>
        <v>108572924.67</v>
      </c>
      <c r="E49" s="11">
        <v>53386605.5</v>
      </c>
      <c r="F49" s="11">
        <v>53386605.5</v>
      </c>
      <c r="G49" s="12">
        <f t="shared" si="1"/>
        <v>55186319.170000002</v>
      </c>
    </row>
    <row r="50" spans="1:7" s="2" customFormat="1" ht="14.25" customHeight="1" x14ac:dyDescent="0.2">
      <c r="A50" s="10" t="s">
        <v>56</v>
      </c>
      <c r="B50" s="11">
        <v>90972093</v>
      </c>
      <c r="C50" s="11">
        <v>6867367.79</v>
      </c>
      <c r="D50" s="11">
        <f t="shared" si="0"/>
        <v>97839460.790000007</v>
      </c>
      <c r="E50" s="11">
        <v>63601466.240000002</v>
      </c>
      <c r="F50" s="11">
        <v>63601466.240000002</v>
      </c>
      <c r="G50" s="12">
        <f t="shared" si="1"/>
        <v>34237994.550000004</v>
      </c>
    </row>
    <row r="51" spans="1:7" s="2" customFormat="1" ht="14.25" customHeight="1" x14ac:dyDescent="0.2">
      <c r="A51" s="10" t="s">
        <v>57</v>
      </c>
      <c r="B51" s="11">
        <v>86522861</v>
      </c>
      <c r="C51" s="11">
        <v>-6125135.8700000001</v>
      </c>
      <c r="D51" s="11">
        <f t="shared" si="0"/>
        <v>80397725.129999995</v>
      </c>
      <c r="E51" s="11">
        <v>52432378.399999999</v>
      </c>
      <c r="F51" s="11">
        <v>52432378.399999999</v>
      </c>
      <c r="G51" s="12">
        <f t="shared" si="1"/>
        <v>27965346.729999997</v>
      </c>
    </row>
    <row r="52" spans="1:7" s="2" customFormat="1" ht="14.25" customHeight="1" x14ac:dyDescent="0.2">
      <c r="A52" s="10" t="s">
        <v>58</v>
      </c>
      <c r="B52" s="11">
        <v>67713499</v>
      </c>
      <c r="C52" s="11">
        <v>3229590.17</v>
      </c>
      <c r="D52" s="11">
        <f t="shared" si="0"/>
        <v>70943089.170000002</v>
      </c>
      <c r="E52" s="11">
        <v>43954429.869999997</v>
      </c>
      <c r="F52" s="11">
        <v>43954429.869999997</v>
      </c>
      <c r="G52" s="12">
        <f t="shared" si="1"/>
        <v>26988659.300000004</v>
      </c>
    </row>
    <row r="53" spans="1:7" s="2" customFormat="1" ht="14.25" customHeight="1" x14ac:dyDescent="0.2">
      <c r="A53" s="10" t="s">
        <v>59</v>
      </c>
      <c r="B53" s="11">
        <v>80427486</v>
      </c>
      <c r="C53" s="11">
        <v>7597512.29</v>
      </c>
      <c r="D53" s="11">
        <f t="shared" si="0"/>
        <v>88024998.290000007</v>
      </c>
      <c r="E53" s="11">
        <v>54036296.039999999</v>
      </c>
      <c r="F53" s="11">
        <v>54036296.039999999</v>
      </c>
      <c r="G53" s="12">
        <f t="shared" si="1"/>
        <v>33988702.250000007</v>
      </c>
    </row>
    <row r="54" spans="1:7" s="2" customFormat="1" ht="14.25" customHeight="1" x14ac:dyDescent="0.2">
      <c r="A54" s="10" t="s">
        <v>60</v>
      </c>
      <c r="B54" s="11">
        <v>80228538</v>
      </c>
      <c r="C54" s="11">
        <v>3780492</v>
      </c>
      <c r="D54" s="11">
        <f t="shared" si="0"/>
        <v>84009030</v>
      </c>
      <c r="E54" s="11">
        <v>51035489.130000003</v>
      </c>
      <c r="F54" s="11">
        <v>51035489.130000003</v>
      </c>
      <c r="G54" s="12">
        <f t="shared" si="1"/>
        <v>32973540.869999997</v>
      </c>
    </row>
    <row r="55" spans="1:7" s="2" customFormat="1" ht="14.25" customHeight="1" x14ac:dyDescent="0.2">
      <c r="A55" s="10" t="s">
        <v>61</v>
      </c>
      <c r="B55" s="11">
        <v>63200279</v>
      </c>
      <c r="C55" s="11">
        <v>5747788.8200000003</v>
      </c>
      <c r="D55" s="11">
        <f t="shared" si="0"/>
        <v>68948067.819999993</v>
      </c>
      <c r="E55" s="11">
        <v>42419680.039999999</v>
      </c>
      <c r="F55" s="11">
        <v>42419680.039999999</v>
      </c>
      <c r="G55" s="12">
        <f t="shared" si="1"/>
        <v>26528387.779999994</v>
      </c>
    </row>
    <row r="56" spans="1:7" s="2" customFormat="1" ht="14.25" customHeight="1" x14ac:dyDescent="0.2">
      <c r="A56" s="10" t="s">
        <v>62</v>
      </c>
      <c r="B56" s="11">
        <v>54060780</v>
      </c>
      <c r="C56" s="11">
        <v>3678928.84</v>
      </c>
      <c r="D56" s="11">
        <f t="shared" si="0"/>
        <v>57739708.840000004</v>
      </c>
      <c r="E56" s="11">
        <v>36784801.039999999</v>
      </c>
      <c r="F56" s="11">
        <v>36784801.039999999</v>
      </c>
      <c r="G56" s="12">
        <f t="shared" si="1"/>
        <v>20954907.800000004</v>
      </c>
    </row>
    <row r="57" spans="1:7" s="2" customFormat="1" ht="14.25" customHeight="1" x14ac:dyDescent="0.2">
      <c r="A57" s="10" t="s">
        <v>63</v>
      </c>
      <c r="B57" s="11">
        <v>78456256</v>
      </c>
      <c r="C57" s="11">
        <v>8229435.0499999998</v>
      </c>
      <c r="D57" s="11">
        <f t="shared" si="0"/>
        <v>86685691.049999997</v>
      </c>
      <c r="E57" s="11">
        <v>54429930.240000002</v>
      </c>
      <c r="F57" s="11">
        <v>54429930.240000002</v>
      </c>
      <c r="G57" s="12">
        <f t="shared" si="1"/>
        <v>32255760.809999995</v>
      </c>
    </row>
    <row r="58" spans="1:7" s="2" customFormat="1" ht="14.25" customHeight="1" x14ac:dyDescent="0.2">
      <c r="A58" s="10" t="s">
        <v>64</v>
      </c>
      <c r="B58" s="11">
        <v>64248457</v>
      </c>
      <c r="C58" s="11">
        <v>5723623</v>
      </c>
      <c r="D58" s="11">
        <f t="shared" si="0"/>
        <v>69972080</v>
      </c>
      <c r="E58" s="11">
        <v>42987886.009999998</v>
      </c>
      <c r="F58" s="11">
        <v>42987886.009999998</v>
      </c>
      <c r="G58" s="12">
        <f t="shared" si="1"/>
        <v>26984193.990000002</v>
      </c>
    </row>
    <row r="59" spans="1:7" s="2" customFormat="1" ht="14.25" customHeight="1" x14ac:dyDescent="0.2">
      <c r="A59" s="10" t="s">
        <v>65</v>
      </c>
      <c r="B59" s="11">
        <v>74453632</v>
      </c>
      <c r="C59" s="11">
        <v>2513365.2799999998</v>
      </c>
      <c r="D59" s="11">
        <f t="shared" si="0"/>
        <v>76966997.280000001</v>
      </c>
      <c r="E59" s="11">
        <v>48232985.880000003</v>
      </c>
      <c r="F59" s="11">
        <v>48232985.880000003</v>
      </c>
      <c r="G59" s="12">
        <f t="shared" si="1"/>
        <v>28734011.399999999</v>
      </c>
    </row>
    <row r="60" spans="1:7" s="2" customFormat="1" ht="14.25" customHeight="1" x14ac:dyDescent="0.2">
      <c r="A60" s="10" t="s">
        <v>66</v>
      </c>
      <c r="B60" s="11">
        <v>70674690</v>
      </c>
      <c r="C60" s="11">
        <v>2316579.9500000002</v>
      </c>
      <c r="D60" s="11">
        <f t="shared" si="0"/>
        <v>72991269.950000003</v>
      </c>
      <c r="E60" s="11">
        <v>46451885.490000002</v>
      </c>
      <c r="F60" s="11">
        <v>46451885.490000002</v>
      </c>
      <c r="G60" s="12">
        <f t="shared" si="1"/>
        <v>26539384.460000001</v>
      </c>
    </row>
    <row r="61" spans="1:7" s="2" customFormat="1" ht="14.25" customHeight="1" x14ac:dyDescent="0.2">
      <c r="A61" s="10" t="s">
        <v>67</v>
      </c>
      <c r="B61" s="11">
        <v>45503150</v>
      </c>
      <c r="C61" s="11">
        <v>6928491.0499999998</v>
      </c>
      <c r="D61" s="11">
        <f t="shared" si="0"/>
        <v>52431641.049999997</v>
      </c>
      <c r="E61" s="11">
        <v>33407506.309999999</v>
      </c>
      <c r="F61" s="11">
        <v>33407506.309999999</v>
      </c>
      <c r="G61" s="12">
        <f t="shared" si="1"/>
        <v>19024134.739999998</v>
      </c>
    </row>
    <row r="62" spans="1:7" s="2" customFormat="1" ht="14.25" customHeight="1" x14ac:dyDescent="0.2">
      <c r="A62" s="10" t="s">
        <v>68</v>
      </c>
      <c r="B62" s="11">
        <v>82880002</v>
      </c>
      <c r="C62" s="11">
        <v>8037765.6799999997</v>
      </c>
      <c r="D62" s="11">
        <f t="shared" si="0"/>
        <v>90917767.680000007</v>
      </c>
      <c r="E62" s="11">
        <v>59391958.82</v>
      </c>
      <c r="F62" s="11">
        <v>59391958.82</v>
      </c>
      <c r="G62" s="12">
        <f t="shared" si="1"/>
        <v>31525808.860000007</v>
      </c>
    </row>
    <row r="63" spans="1:7" s="2" customFormat="1" ht="14.25" customHeight="1" x14ac:dyDescent="0.2">
      <c r="A63" s="10" t="s">
        <v>69</v>
      </c>
      <c r="B63" s="11">
        <v>54286448</v>
      </c>
      <c r="C63" s="11">
        <v>3929546.38</v>
      </c>
      <c r="D63" s="11">
        <f t="shared" si="0"/>
        <v>58215994.380000003</v>
      </c>
      <c r="E63" s="11">
        <v>37300261.450000003</v>
      </c>
      <c r="F63" s="11">
        <v>37300261.450000003</v>
      </c>
      <c r="G63" s="12">
        <f t="shared" si="1"/>
        <v>20915732.93</v>
      </c>
    </row>
    <row r="64" spans="1:7" s="2" customFormat="1" ht="14.25" customHeight="1" x14ac:dyDescent="0.2">
      <c r="A64" s="10" t="s">
        <v>70</v>
      </c>
      <c r="B64" s="11">
        <v>67132373</v>
      </c>
      <c r="C64" s="11">
        <v>5201284.63</v>
      </c>
      <c r="D64" s="11">
        <f t="shared" si="0"/>
        <v>72333657.629999995</v>
      </c>
      <c r="E64" s="11">
        <v>46233061.119999997</v>
      </c>
      <c r="F64" s="11">
        <v>46233061.119999997</v>
      </c>
      <c r="G64" s="12">
        <f t="shared" si="1"/>
        <v>26100596.509999998</v>
      </c>
    </row>
    <row r="65" spans="1:7" s="2" customFormat="1" ht="14.25" customHeight="1" x14ac:dyDescent="0.2">
      <c r="A65" s="10" t="s">
        <v>71</v>
      </c>
      <c r="B65" s="11">
        <v>85884247</v>
      </c>
      <c r="C65" s="11">
        <v>32822310.82</v>
      </c>
      <c r="D65" s="11">
        <f t="shared" si="0"/>
        <v>118706557.81999999</v>
      </c>
      <c r="E65" s="11">
        <v>72434900.909999996</v>
      </c>
      <c r="F65" s="11">
        <v>72434900.909999996</v>
      </c>
      <c r="G65" s="12">
        <f t="shared" si="1"/>
        <v>46271656.909999996</v>
      </c>
    </row>
    <row r="66" spans="1:7" s="2" customFormat="1" ht="14.25" customHeight="1" x14ac:dyDescent="0.2">
      <c r="A66" s="10" t="s">
        <v>72</v>
      </c>
      <c r="B66" s="11">
        <v>132188993</v>
      </c>
      <c r="C66" s="11">
        <v>-24721167.469999999</v>
      </c>
      <c r="D66" s="11">
        <f t="shared" si="0"/>
        <v>107467825.53</v>
      </c>
      <c r="E66" s="11">
        <v>52524143.43</v>
      </c>
      <c r="F66" s="11">
        <v>52524143.43</v>
      </c>
      <c r="G66" s="12">
        <f t="shared" si="1"/>
        <v>54943682.100000001</v>
      </c>
    </row>
    <row r="67" spans="1:7" s="2" customFormat="1" ht="14.25" customHeight="1" x14ac:dyDescent="0.2">
      <c r="A67" s="10" t="s">
        <v>73</v>
      </c>
      <c r="B67" s="11">
        <v>87480236</v>
      </c>
      <c r="C67" s="11">
        <v>-2408270.62</v>
      </c>
      <c r="D67" s="11">
        <f t="shared" si="0"/>
        <v>85071965.379999995</v>
      </c>
      <c r="E67" s="11">
        <v>56837650.880000003</v>
      </c>
      <c r="F67" s="11">
        <v>56837650.880000003</v>
      </c>
      <c r="G67" s="12">
        <f t="shared" si="1"/>
        <v>28234314.499999993</v>
      </c>
    </row>
    <row r="68" spans="1:7" s="2" customFormat="1" ht="14.25" customHeight="1" x14ac:dyDescent="0.2">
      <c r="A68" s="10" t="s">
        <v>74</v>
      </c>
      <c r="B68" s="11">
        <v>220765045</v>
      </c>
      <c r="C68" s="11">
        <v>14329451.33</v>
      </c>
      <c r="D68" s="11">
        <f t="shared" si="0"/>
        <v>235094496.33000001</v>
      </c>
      <c r="E68" s="11">
        <v>160788438.53</v>
      </c>
      <c r="F68" s="11">
        <v>160788438.53</v>
      </c>
      <c r="G68" s="12">
        <f t="shared" si="1"/>
        <v>74306057.800000012</v>
      </c>
    </row>
    <row r="69" spans="1:7" s="2" customFormat="1" ht="14.25" customHeight="1" x14ac:dyDescent="0.2">
      <c r="A69" s="10" t="s">
        <v>75</v>
      </c>
      <c r="B69" s="11">
        <v>28215075</v>
      </c>
      <c r="C69" s="11">
        <v>2791158.18</v>
      </c>
      <c r="D69" s="11">
        <f t="shared" si="0"/>
        <v>31006233.18</v>
      </c>
      <c r="E69" s="11">
        <v>14999397.83</v>
      </c>
      <c r="F69" s="11">
        <v>14999397.83</v>
      </c>
      <c r="G69" s="12">
        <f t="shared" si="1"/>
        <v>16006835.35</v>
      </c>
    </row>
    <row r="70" spans="1:7" s="2" customFormat="1" ht="14.25" customHeight="1" x14ac:dyDescent="0.2">
      <c r="A70" s="10" t="s">
        <v>76</v>
      </c>
      <c r="B70" s="11">
        <v>358630231</v>
      </c>
      <c r="C70" s="11">
        <v>21975729.93</v>
      </c>
      <c r="D70" s="11">
        <f t="shared" ref="D70:D72" si="2">B70+C70</f>
        <v>380605960.93000001</v>
      </c>
      <c r="E70" s="11">
        <v>241408232.84999999</v>
      </c>
      <c r="F70" s="11">
        <v>241408232.84999999</v>
      </c>
      <c r="G70" s="12">
        <f t="shared" ref="G70:G72" si="3">D70-E70</f>
        <v>139197728.08000001</v>
      </c>
    </row>
    <row r="71" spans="1:7" s="2" customFormat="1" ht="14.25" customHeight="1" x14ac:dyDescent="0.2">
      <c r="A71" s="10" t="s">
        <v>77</v>
      </c>
      <c r="B71" s="11">
        <v>165717477</v>
      </c>
      <c r="C71" s="11">
        <v>12205879.619999999</v>
      </c>
      <c r="D71" s="11">
        <f t="shared" si="2"/>
        <v>177923356.62</v>
      </c>
      <c r="E71" s="11">
        <v>113450850.67</v>
      </c>
      <c r="F71" s="11">
        <v>113450850.67</v>
      </c>
      <c r="G71" s="12">
        <f t="shared" si="3"/>
        <v>64472505.950000003</v>
      </c>
    </row>
    <row r="72" spans="1:7" s="2" customFormat="1" ht="14.25" customHeight="1" x14ac:dyDescent="0.2">
      <c r="A72" s="10" t="s">
        <v>78</v>
      </c>
      <c r="B72" s="11">
        <v>18596775.440000001</v>
      </c>
      <c r="C72" s="11">
        <v>114706.86</v>
      </c>
      <c r="D72" s="11">
        <f t="shared" si="2"/>
        <v>18711482.300000001</v>
      </c>
      <c r="E72" s="11">
        <v>13131721.619999999</v>
      </c>
      <c r="F72" s="11">
        <v>13131721.619999999</v>
      </c>
      <c r="G72" s="12">
        <f t="shared" si="3"/>
        <v>5579760.6800000016</v>
      </c>
    </row>
    <row r="73" spans="1:7" s="2" customFormat="1" ht="14.25" customHeight="1" thickBot="1" x14ac:dyDescent="0.25">
      <c r="A73" s="13"/>
      <c r="B73" s="14"/>
      <c r="C73" s="14"/>
      <c r="D73" s="14"/>
      <c r="E73" s="14"/>
      <c r="F73" s="14"/>
      <c r="G73" s="15"/>
    </row>
    <row r="74" spans="1:7" s="2" customFormat="1" ht="14.25" customHeight="1" thickBot="1" x14ac:dyDescent="0.25">
      <c r="A74" s="16" t="s">
        <v>79</v>
      </c>
      <c r="B74" s="17">
        <f t="shared" ref="B74:G74" si="4">SUM(B5:B73)</f>
        <v>17465536211.609997</v>
      </c>
      <c r="C74" s="18">
        <f t="shared" si="4"/>
        <v>1704096127.9399998</v>
      </c>
      <c r="D74" s="17">
        <f t="shared" si="4"/>
        <v>19169632339.550007</v>
      </c>
      <c r="E74" s="18">
        <f t="shared" si="4"/>
        <v>12029277619.260004</v>
      </c>
      <c r="F74" s="17">
        <f t="shared" si="4"/>
        <v>12029131641.860004</v>
      </c>
      <c r="G74" s="19">
        <f t="shared" si="4"/>
        <v>7140354720.2900009</v>
      </c>
    </row>
    <row r="75" spans="1:7" s="2" customFormat="1" ht="14.25" customHeight="1" x14ac:dyDescent="0.2">
      <c r="A75" s="20" t="s">
        <v>80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2018-9A32-45F6-8208-592231F3141C}">
  <sheetPr>
    <tabColor theme="4" tint="-0.249977111117893"/>
    <pageSetUpPr fitToPage="1"/>
  </sheetPr>
  <dimension ref="A1:G12"/>
  <sheetViews>
    <sheetView showGridLines="0" workbookViewId="0">
      <selection activeCell="G77" sqref="A1:G77"/>
    </sheetView>
  </sheetViews>
  <sheetFormatPr baseColWidth="10" defaultColWidth="13.33203125" defaultRowHeight="12" x14ac:dyDescent="0.2"/>
  <cols>
    <col min="1" max="1" width="40.1640625" style="21" customWidth="1"/>
    <col min="2" max="7" width="17.5" style="21" customWidth="1"/>
    <col min="8" max="8" width="2.6640625" style="21" customWidth="1"/>
    <col min="9" max="16384" width="13.33203125" style="21"/>
  </cols>
  <sheetData>
    <row r="1" spans="1:7" ht="48" customHeight="1" x14ac:dyDescent="0.2">
      <c r="A1" s="52" t="s">
        <v>81</v>
      </c>
      <c r="B1" s="53"/>
      <c r="C1" s="53"/>
      <c r="D1" s="53"/>
      <c r="E1" s="53"/>
      <c r="F1" s="53"/>
      <c r="G1" s="54"/>
    </row>
    <row r="2" spans="1:7" x14ac:dyDescent="0.2">
      <c r="A2" s="55" t="s">
        <v>1</v>
      </c>
      <c r="B2" s="56" t="s">
        <v>82</v>
      </c>
      <c r="C2" s="56"/>
      <c r="D2" s="56"/>
      <c r="E2" s="56"/>
      <c r="F2" s="56"/>
      <c r="G2" s="56" t="s">
        <v>3</v>
      </c>
    </row>
    <row r="3" spans="1:7" ht="22.5" x14ac:dyDescent="0.2">
      <c r="A3" s="55"/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56"/>
    </row>
    <row r="4" spans="1:7" x14ac:dyDescent="0.2">
      <c r="A4" s="55"/>
      <c r="B4" s="22">
        <v>1</v>
      </c>
      <c r="C4" s="22">
        <v>2</v>
      </c>
      <c r="D4" s="22" t="s">
        <v>9</v>
      </c>
      <c r="E4" s="22">
        <v>4</v>
      </c>
      <c r="F4" s="22">
        <v>5</v>
      </c>
      <c r="G4" s="22" t="s">
        <v>10</v>
      </c>
    </row>
    <row r="5" spans="1:7" x14ac:dyDescent="0.2">
      <c r="A5" s="23" t="s">
        <v>83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24" t="s">
        <v>84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D6-E6</f>
        <v>0</v>
      </c>
    </row>
    <row r="7" spans="1:7" x14ac:dyDescent="0.2">
      <c r="A7" s="24" t="s">
        <v>85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7" x14ac:dyDescent="0.2">
      <c r="A8" s="24" t="s">
        <v>86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</row>
    <row r="9" spans="1:7" x14ac:dyDescent="0.2">
      <c r="A9" s="25" t="s">
        <v>79</v>
      </c>
      <c r="B9" s="26">
        <f>+B5+B6+B7+B8</f>
        <v>0</v>
      </c>
      <c r="C9" s="26">
        <f>+C5+C6+C7+C8</f>
        <v>0</v>
      </c>
      <c r="D9" s="26">
        <f>SUM(D5:D8)</f>
        <v>0</v>
      </c>
      <c r="E9" s="26">
        <f>+E5+E6+E7+E8</f>
        <v>0</v>
      </c>
      <c r="F9" s="26">
        <f>+F5+F6+F7+F8</f>
        <v>0</v>
      </c>
      <c r="G9" s="26">
        <f>SUM(G5:G8)</f>
        <v>0</v>
      </c>
    </row>
    <row r="10" spans="1:7" ht="15.75" customHeight="1" x14ac:dyDescent="0.2">
      <c r="A10" s="57" t="s">
        <v>80</v>
      </c>
      <c r="B10" s="57"/>
      <c r="C10" s="57"/>
      <c r="D10" s="57"/>
      <c r="E10" s="57"/>
      <c r="F10" s="57"/>
      <c r="G10" s="57"/>
    </row>
    <row r="11" spans="1:7" x14ac:dyDescent="0.2">
      <c r="B11" s="27"/>
      <c r="C11" s="27"/>
      <c r="D11" s="27"/>
      <c r="E11" s="27"/>
      <c r="F11" s="27"/>
      <c r="G11" s="27"/>
    </row>
    <row r="12" spans="1:7" x14ac:dyDescent="0.2">
      <c r="B12" s="28"/>
      <c r="C12" s="28"/>
      <c r="D12" s="28"/>
      <c r="E12" s="28"/>
      <c r="F12" s="28"/>
      <c r="G12" s="28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A009-59AB-4166-BE59-F9C3EAA54D5A}">
  <sheetPr>
    <tabColor theme="4" tint="-0.249977111117893"/>
    <pageSetUpPr fitToPage="1"/>
  </sheetPr>
  <dimension ref="A1:G16"/>
  <sheetViews>
    <sheetView showGridLines="0" workbookViewId="0">
      <selection activeCell="G77" sqref="A1:G77"/>
    </sheetView>
  </sheetViews>
  <sheetFormatPr baseColWidth="10" defaultColWidth="13.33203125" defaultRowHeight="12.75" x14ac:dyDescent="0.2"/>
  <cols>
    <col min="1" max="1" width="83.33203125" style="30" customWidth="1"/>
    <col min="2" max="7" width="16" style="30" customWidth="1"/>
    <col min="8" max="8" width="3.1640625" style="30" customWidth="1"/>
    <col min="9" max="9" width="13.33203125" style="30"/>
    <col min="10" max="10" width="17.33203125" style="30" bestFit="1" customWidth="1"/>
    <col min="11" max="16384" width="13.33203125" style="30"/>
  </cols>
  <sheetData>
    <row r="1" spans="1:7" ht="57.75" customHeight="1" x14ac:dyDescent="0.2">
      <c r="A1" s="59" t="s">
        <v>87</v>
      </c>
      <c r="B1" s="60"/>
      <c r="C1" s="60"/>
      <c r="D1" s="60"/>
      <c r="E1" s="60"/>
      <c r="F1" s="60"/>
      <c r="G1" s="61"/>
    </row>
    <row r="2" spans="1:7" x14ac:dyDescent="0.2">
      <c r="A2" s="62" t="s">
        <v>1</v>
      </c>
      <c r="B2" s="65" t="s">
        <v>82</v>
      </c>
      <c r="C2" s="66"/>
      <c r="D2" s="66"/>
      <c r="E2" s="66"/>
      <c r="F2" s="67"/>
      <c r="G2" s="68" t="s">
        <v>3</v>
      </c>
    </row>
    <row r="3" spans="1:7" ht="22.5" x14ac:dyDescent="0.2">
      <c r="A3" s="63"/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69"/>
    </row>
    <row r="4" spans="1:7" x14ac:dyDescent="0.2">
      <c r="A4" s="64"/>
      <c r="B4" s="22">
        <v>1</v>
      </c>
      <c r="C4" s="22">
        <v>2</v>
      </c>
      <c r="D4" s="22" t="s">
        <v>9</v>
      </c>
      <c r="E4" s="22">
        <v>4</v>
      </c>
      <c r="F4" s="22">
        <v>5</v>
      </c>
      <c r="G4" s="31" t="s">
        <v>10</v>
      </c>
    </row>
    <row r="5" spans="1:7" ht="21" customHeight="1" x14ac:dyDescent="0.2">
      <c r="A5" s="32" t="s">
        <v>88</v>
      </c>
      <c r="B5" s="11">
        <v>17465536211.610001</v>
      </c>
      <c r="C5" s="11">
        <v>1704096127.9400001</v>
      </c>
      <c r="D5" s="11">
        <f t="shared" ref="D5:D11" si="0">B5+C5</f>
        <v>19169632339.549999</v>
      </c>
      <c r="E5" s="11">
        <v>12029277619.26</v>
      </c>
      <c r="F5" s="11">
        <v>12029131641.860001</v>
      </c>
      <c r="G5" s="12">
        <f t="shared" ref="G5:G11" si="1">D5-E5</f>
        <v>7140354720.289999</v>
      </c>
    </row>
    <row r="6" spans="1:7" ht="21" customHeight="1" x14ac:dyDescent="0.2">
      <c r="A6" s="32" t="s">
        <v>89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5">
        <f t="shared" si="1"/>
        <v>0</v>
      </c>
    </row>
    <row r="7" spans="1:7" ht="21" customHeight="1" x14ac:dyDescent="0.2">
      <c r="A7" s="33" t="s">
        <v>90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5">
        <f t="shared" si="1"/>
        <v>0</v>
      </c>
    </row>
    <row r="8" spans="1:7" ht="21" customHeight="1" x14ac:dyDescent="0.2">
      <c r="A8" s="33" t="s">
        <v>91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5">
        <f t="shared" si="1"/>
        <v>0</v>
      </c>
    </row>
    <row r="9" spans="1:7" ht="21" customHeight="1" x14ac:dyDescent="0.2">
      <c r="A9" s="33" t="s">
        <v>92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5">
        <f t="shared" si="1"/>
        <v>0</v>
      </c>
    </row>
    <row r="10" spans="1:7" ht="21" customHeight="1" x14ac:dyDescent="0.2">
      <c r="A10" s="33" t="s">
        <v>93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5">
        <f t="shared" si="1"/>
        <v>0</v>
      </c>
    </row>
    <row r="11" spans="1:7" ht="21" customHeight="1" x14ac:dyDescent="0.2">
      <c r="A11" s="33" t="s">
        <v>94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5">
        <f t="shared" si="1"/>
        <v>0</v>
      </c>
    </row>
    <row r="12" spans="1:7" ht="13.5" thickBot="1" x14ac:dyDescent="0.25">
      <c r="A12" s="34" t="s">
        <v>79</v>
      </c>
      <c r="B12" s="35">
        <f t="shared" ref="B12:G12" si="2">SUM(B5:B11)</f>
        <v>17465536211.610001</v>
      </c>
      <c r="C12" s="35">
        <f t="shared" si="2"/>
        <v>1704096127.9400001</v>
      </c>
      <c r="D12" s="35">
        <f t="shared" si="2"/>
        <v>19169632339.549999</v>
      </c>
      <c r="E12" s="35">
        <f t="shared" si="2"/>
        <v>12029277619.26</v>
      </c>
      <c r="F12" s="35">
        <f t="shared" si="2"/>
        <v>12029131641.860001</v>
      </c>
      <c r="G12" s="36">
        <f t="shared" si="2"/>
        <v>7140354720.289999</v>
      </c>
    </row>
    <row r="13" spans="1:7" ht="21" customHeight="1" x14ac:dyDescent="0.2">
      <c r="A13" s="37" t="s">
        <v>80</v>
      </c>
      <c r="B13" s="38"/>
      <c r="C13" s="38"/>
      <c r="D13" s="38"/>
      <c r="E13" s="38"/>
      <c r="F13" s="38"/>
      <c r="G13" s="38"/>
    </row>
    <row r="14" spans="1:7" x14ac:dyDescent="0.2">
      <c r="B14" s="39"/>
      <c r="C14" s="39"/>
      <c r="D14" s="39"/>
      <c r="E14" s="39"/>
      <c r="F14" s="39"/>
      <c r="G14" s="39"/>
    </row>
    <row r="15" spans="1:7" x14ac:dyDescent="0.2">
      <c r="B15" s="40"/>
      <c r="C15" s="40"/>
      <c r="D15" s="40"/>
      <c r="E15" s="40"/>
      <c r="F15" s="40"/>
      <c r="G15" s="40"/>
    </row>
    <row r="16" spans="1:7" ht="8.25" customHeight="1" x14ac:dyDescent="0.2">
      <c r="A16" s="58"/>
      <c r="B16" s="58"/>
      <c r="C16" s="58"/>
      <c r="D16" s="29"/>
      <c r="E16" s="29"/>
      <c r="F16" s="29"/>
      <c r="G16" s="29"/>
    </row>
  </sheetData>
  <mergeCells count="5">
    <mergeCell ref="A16:C16"/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CtasAdmvas 1</vt:lpstr>
      <vt:lpstr>CtasAdmvas 2</vt:lpstr>
      <vt:lpstr>CtasAdmvas 3</vt:lpstr>
      <vt:lpstr>'CtasAdmvas 1'!Área_de_impresión</vt:lpstr>
      <vt:lpstr>'CtasAdmvas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2024-10-24T21:04:18Z</cp:lastPrinted>
  <dcterms:created xsi:type="dcterms:W3CDTF">2024-10-21T21:31:39Z</dcterms:created>
  <dcterms:modified xsi:type="dcterms:W3CDTF">2024-10-24T21:04:32Z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