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59FF3B1C-76D5-4779-AA52-C5B08DCC645B}" xr6:coauthVersionLast="36" xr6:coauthVersionMax="36" xr10:uidLastSave="{00000000-0000-0000-0000-000000000000}"/>
  <bookViews>
    <workbookView xWindow="0" yWindow="0" windowWidth="28800" windowHeight="10725" xr2:uid="{A21D21A5-F2DF-4C3C-AAD0-3495E9D3FF77}"/>
  </bookViews>
  <sheets>
    <sheet name="CtasAdmvas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1" l="1"/>
  <c r="E183" i="1"/>
  <c r="C183" i="1"/>
  <c r="B183" i="1"/>
  <c r="D182" i="1"/>
  <c r="G182" i="1" s="1"/>
  <c r="D181" i="1"/>
  <c r="G181" i="1" s="1"/>
  <c r="D180" i="1"/>
  <c r="G180" i="1" s="1"/>
  <c r="D179" i="1"/>
  <c r="G179" i="1" s="1"/>
  <c r="D178" i="1"/>
  <c r="G178" i="1" s="1"/>
  <c r="D177" i="1"/>
  <c r="G177" i="1" s="1"/>
  <c r="D176" i="1"/>
  <c r="G176" i="1" s="1"/>
  <c r="F168" i="1"/>
  <c r="E168" i="1"/>
  <c r="C168" i="1"/>
  <c r="B168" i="1"/>
  <c r="D167" i="1"/>
  <c r="G167" i="1" s="1"/>
  <c r="D166" i="1"/>
  <c r="G166" i="1" s="1"/>
  <c r="D165" i="1"/>
  <c r="G165" i="1" s="1"/>
  <c r="D164" i="1"/>
  <c r="D45" i="1"/>
  <c r="G45" i="1" s="1"/>
  <c r="D46" i="1"/>
  <c r="G46" i="1" s="1"/>
  <c r="D47" i="1"/>
  <c r="G47" i="1" s="1"/>
  <c r="D48" i="1"/>
  <c r="G48" i="1" s="1"/>
  <c r="D49" i="1"/>
  <c r="G49" i="1" s="1"/>
  <c r="D50" i="1"/>
  <c r="G50" i="1" s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D57" i="1"/>
  <c r="G57" i="1" s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D64" i="1"/>
  <c r="G64" i="1" s="1"/>
  <c r="D65" i="1"/>
  <c r="G65" i="1" s="1"/>
  <c r="D66" i="1"/>
  <c r="G66" i="1" s="1"/>
  <c r="D67" i="1"/>
  <c r="G67" i="1" s="1"/>
  <c r="D68" i="1"/>
  <c r="G68" i="1" s="1"/>
  <c r="D69" i="1"/>
  <c r="G69" i="1" s="1"/>
  <c r="F140" i="1"/>
  <c r="E140" i="1"/>
  <c r="C140" i="1"/>
  <c r="B140" i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168" i="1" l="1"/>
  <c r="G164" i="1"/>
  <c r="G168" i="1" s="1"/>
  <c r="G183" i="1"/>
  <c r="D183" i="1"/>
  <c r="D140" i="1"/>
  <c r="G140" i="1"/>
</calcChain>
</file>

<file path=xl/sharedStrings.xml><?xml version="1.0" encoding="utf-8"?>
<sst xmlns="http://schemas.openxmlformats.org/spreadsheetml/2006/main" count="198" uniqueCount="140">
  <si>
    <t>INSTITUTO DE SALUD PUBLICA DEL ESTADO DE GUANAJUATO
Estado Analítico del Ejercicio del Presupuesto de Egresos
Clasificación Administrativa  
Del 1 de Enero al 30 de Septiembre de 2022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</si>
  <si>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</si>
  <si>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</si>
  <si>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</si>
  <si>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</si>
  <si>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</si>
  <si>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</si>
  <si>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</si>
  <si>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</si>
  <si>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</si>
  <si>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</si>
  <si>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DESPACHO DEL DIRECTOR GENERAL DEL I</t>
  </si>
  <si>
    <t>0102 COORDINACION DE COMUNICACION SOCIAL</t>
  </si>
  <si>
    <t>0103 COORDINACION DE ASUNTOS JURIDICOS</t>
  </si>
  <si>
    <t>0104 ÓRGANO INTERNO DE CONTROL</t>
  </si>
  <si>
    <t>0106 COORDINACIÓN GENERAL DE SALUD PÚBLI</t>
  </si>
  <si>
    <t>0107 COORDINACIÓN GENERAL DE ADMINISTRAC</t>
  </si>
  <si>
    <t>0201 DES. DIR GRAL DE SERVICIOS DE SALUD</t>
  </si>
  <si>
    <t>0301 DES DIR GRAL DE PLANEACION Y DESARR</t>
  </si>
  <si>
    <t>0401 DIRECCIÓN GENERAL DE PROTECCIÓN CON</t>
  </si>
  <si>
    <t>0501 DES DIR GENERAL DE ADMINISTRACIÓN</t>
  </si>
  <si>
    <t>0502 DIRECCIÓN DE RECURSOS MATERIALES;</t>
  </si>
  <si>
    <t>0601 DIRECCIÓN GENERAL DE RECURSOS HUMAN</t>
  </si>
  <si>
    <t>0701 JUR SANIT NO. I CON SEDE EN GTO</t>
  </si>
  <si>
    <t>0702 JUR SANIT NO. II SEDE SAN MIGUEL DE</t>
  </si>
  <si>
    <t>0703 JUR SANIT NO. III SEDE CELAYA</t>
  </si>
  <si>
    <t>0704 JUR SANIT NO. IV SEDE ACAMBARO</t>
  </si>
  <si>
    <t>0705 JUR SANIT NO. V SEDE SALAMANCA</t>
  </si>
  <si>
    <t>0706 JUR SANIT NO. VI SEDE IRAPUATO</t>
  </si>
  <si>
    <t>0707 JUR SANIT NO. VII SEDE LEON</t>
  </si>
  <si>
    <t>0708 JUR SANIT NO. VIII SED SAN FCO DEL</t>
  </si>
  <si>
    <t>0709 UNIDAD MÉDICA MUNICIPIO GUANAJUATO</t>
  </si>
  <si>
    <t>0710 UNIDAD MÉDICA MUNICIPIO DOLORES HID</t>
  </si>
  <si>
    <t>0711 UNIDAD MÉDICA MUNICIPIO SAN DIEGO D</t>
  </si>
  <si>
    <t>0712 UNIDAD MÉDICA MUNICIPIO SAN FÉLIPE</t>
  </si>
  <si>
    <t>0713 UNIDAD MÉDICA MUNICIPIO OCAMPO</t>
  </si>
  <si>
    <t>0714 UNIDAD MÉDICA MUNICIPIO SAN MIGUEL</t>
  </si>
  <si>
    <t>0715 UNIDAD MÉDICA MUNICIPIO DR  MORA</t>
  </si>
  <si>
    <t>0716 UNIDAD MÉDICA MUNICIPIO SAN JOSE IT</t>
  </si>
  <si>
    <t>0717 UNIDAD MÉDICA MUNICIPIO SAN LUIS DE</t>
  </si>
  <si>
    <t>0718 UNIDAD MÉDICA MUNICIPIO VICTORIA</t>
  </si>
  <si>
    <t>0719 UNIDAD MÉDICA MUNICIPIO SANTA CATAR</t>
  </si>
  <si>
    <t>0720 UNIDAD MÉDICA MUNICIPIO TIERRA BLAN</t>
  </si>
  <si>
    <t>0721 UNIDAD MÉDICA MUNICIPIO ATARJEA</t>
  </si>
  <si>
    <t>0722 UNIDAD MÉDICA MUNICIPIO XICHU</t>
  </si>
  <si>
    <t>0723 UNIDAD MÉDICA MUNICIPIO CELAYA</t>
  </si>
  <si>
    <t>0724 UNIDAD MÉDICA MUNICIPIO SANTA CRUZ</t>
  </si>
  <si>
    <t>0725 UNIDAD MÉDICA MUNICIPIO CORTAZAR</t>
  </si>
  <si>
    <t>0726 UNIDAD MÉDICA MUNICIPIO TARIMORO</t>
  </si>
  <si>
    <t>0727 UNIDAD MÉDICA MUNICIPIO COMONFORT</t>
  </si>
  <si>
    <t>0728 UNIDAD MÉDICA MUNICIPIO VILLAGRAN</t>
  </si>
  <si>
    <t>0729 UNIDAD MÉDICA MUNICIPIO APASEO EL A</t>
  </si>
  <si>
    <t>0730 UNIDAD MÉDICA MUNICIPIO APASEO EL G</t>
  </si>
  <si>
    <t>0731 UNIDAD MÉDICA MUNICIPIO ACAMBARO</t>
  </si>
  <si>
    <t>0732 UNIDAD MÉDICA MUNICIPIO SALVATIERRA</t>
  </si>
  <si>
    <t>0733 UNIDAD MÉDICA MUNICIPIO CORONEO</t>
  </si>
  <si>
    <t>0734 UNIDAD MÉDICA MUNICIPIO SANTIAGO MA</t>
  </si>
  <si>
    <t>0735 UNIDAD MÉDICA MUNICIPIO TARANDACUAO</t>
  </si>
  <si>
    <t>0736 UNIDAD MÉDICA MUNICIPIO JERÉCUARO</t>
  </si>
  <si>
    <t>0737 UNIDAD MÉDICA MUNICIPIO SALAMANCA</t>
  </si>
  <si>
    <t>0738 UNIDAD MÉDICA MUNICIPIO VALLE DE SA</t>
  </si>
  <si>
    <t>0739 UNIDAD MÉDICA MUNICIPIO JARAL DEL P</t>
  </si>
  <si>
    <t>0740 UNIDAD MÉDICA MUNICIPIO YURIRIA</t>
  </si>
  <si>
    <t>0741 UNIDAD MÉDICA MUNICIPIO URIANGATO</t>
  </si>
  <si>
    <t>0742 UNIDAD MÉDICA MUNICIPIO MOROLEON</t>
  </si>
  <si>
    <t>0743 UNIDAD MÉDICA MUNICIPIO IRAPUATO</t>
  </si>
  <si>
    <t>0744 UNIDAD MÉDICA MUNICIPIO ABASOLO</t>
  </si>
  <si>
    <t>0745 UNIDAD MÉDICA MUNICIPIO CUERAMARO</t>
  </si>
  <si>
    <t>0746 UNIDAD MÉDICA MUNICIPIO HUANIMARO</t>
  </si>
  <si>
    <t>0747 UNIDAD MÉDICA MUNICIPIO PUEBLO NUEV</t>
  </si>
  <si>
    <t>0748 UNIDAD MÉDICA MUNICIPIO PENJAMO</t>
  </si>
  <si>
    <t>0749 UNIDAD MÉDICA MUNICIPIO LEÓN</t>
  </si>
  <si>
    <t>0750 UNIDAD MÉDICA MUNICIPIO SILAO</t>
  </si>
  <si>
    <t>0751 UNIDAD MÉDICA MUNICIPIO ROMITA</t>
  </si>
  <si>
    <t>0752 UNIDAD MÉDICA MUNICIPIO SAN FRANCIS</t>
  </si>
  <si>
    <t>0753 UNIDAD MÉDICA MUNICIPIO PURÍSIMA DE</t>
  </si>
  <si>
    <t>0754 UNIDAD MÉDICA MUNICIPIO CD  MANUEL</t>
  </si>
  <si>
    <t>0801 HOSPITAL GENERAL ACAMBARO</t>
  </si>
  <si>
    <t>0802 HOSPITAL GENERAL ALLENDE</t>
  </si>
  <si>
    <t>0803 HOSPITAL GENERAL CELAYA</t>
  </si>
  <si>
    <t>0804 HOSPITAL GENERAL DOLORES HIDALGO</t>
  </si>
  <si>
    <t>0805 HOSPITAL GENERAL GUANAJUATO</t>
  </si>
  <si>
    <t>0806 HOSPITAL GENERAL IRAPUATO</t>
  </si>
  <si>
    <t>0807 HOSPITAL GENERAL LEÓN</t>
  </si>
  <si>
    <t>0808 HOSPITAL GENERAL SALAMANCA</t>
  </si>
  <si>
    <t>0809 HOSPITAL GENERAL SALVATIERRA</t>
  </si>
  <si>
    <t>0810 HOSPITAL GENERAL URIANGATO</t>
  </si>
  <si>
    <t>0811 HOSPITAL MATERNO INFANTIL</t>
  </si>
  <si>
    <t>0812 CAIS MENTAL DE LEÓN</t>
  </si>
  <si>
    <t>0813 HOSPITAL GENERAL PÉNJAMO</t>
  </si>
  <si>
    <t>0814 HOSPITAL GENERAL SAN LUIS DE LA PAZ</t>
  </si>
  <si>
    <t>0815 COORDINACION INTERSECTORIAL</t>
  </si>
  <si>
    <t>0816 HOSDPITAL COMUNITARIO SAN FELIPE</t>
  </si>
  <si>
    <t>0817 HOSDPITAL COMUNITARIO SAN FCO. RINC</t>
  </si>
  <si>
    <t>0819 HOSDPITAL COMUNITARIO ROMITA</t>
  </si>
  <si>
    <t>0823 HOSDPITAL COMUNITARIO COMONFORT</t>
  </si>
  <si>
    <t>0824 HOSDPITAL COMUNITARIO APASEO EL GDE</t>
  </si>
  <si>
    <t>0825 HOSDPITAL COMUNITARIO JERECUARO</t>
  </si>
  <si>
    <t>0826 HOSPITAL GENERAL DE SAN JOSE ITURBI</t>
  </si>
  <si>
    <t>0827 HOSPITAL GENERAL DE SILAO</t>
  </si>
  <si>
    <t>0828 HOSPITAL GENERAL VALLE DE SANTIAGO</t>
  </si>
  <si>
    <t>0829 HOSPITAL COMUNITARIO ABASOLO</t>
  </si>
  <si>
    <t>0830 HOSPITAL COMUNITARIO APASEO EL ALTO</t>
  </si>
  <si>
    <t>0831 HOSPITAL COMUNITARIO MANUEL DOBLADO</t>
  </si>
  <si>
    <t>0832 HOSPITAL COMUNITARIO JUVENTINO ROSA</t>
  </si>
  <si>
    <t>0833 HOSPITAL COMUNITARIO CORTAZAR</t>
  </si>
  <si>
    <t>0834 HOSPITAL COMUNITARIO TARIMORO</t>
  </si>
  <si>
    <t>0835 HOSPITAL COMUNITARIO VILLAGRAN</t>
  </si>
  <si>
    <t>0837 HOSPITAL COMUNITARIO HUANIMARO</t>
  </si>
  <si>
    <t>0838 HOSPITALA COMUNITARIO JARAL DEL PRO</t>
  </si>
  <si>
    <t>0839 HOSPITAL COMUNITARIO MOROLEÓN</t>
  </si>
  <si>
    <t>0840 HOSPITAL COMUNITARIO YURIRIA</t>
  </si>
  <si>
    <t>0841 HOSPITAL COMUNITARIO SAN DIEGO DE L</t>
  </si>
  <si>
    <t>0842 HOSPITAL MATERNO SAN LUIS DE LA PAZ</t>
  </si>
  <si>
    <t>0843 HOSPITAL MATERNO CELAYA</t>
  </si>
  <si>
    <t>0844 HOSP.D ESPECIALIDADES PEDIÁTRICO DE</t>
  </si>
  <si>
    <t>0845 HOSPITAL MATERNO INFANTIL DE IRAPUA</t>
  </si>
  <si>
    <t>0846 HOSPITAL DE LOS PUEBLOS DEL RINCÓN</t>
  </si>
  <si>
    <t>0847 HOSPITAL COMUNITARIO LAS JOYAS</t>
  </si>
  <si>
    <t>0848 HOSPITAL ESTATAL DE ATENCIÓN AL COV</t>
  </si>
  <si>
    <t>0901 LABORATORIO ESTATAL DE SALUD PUBLIC</t>
  </si>
  <si>
    <t>0902 CENTRO ESTATAL DE TRANFUSION SANGUI</t>
  </si>
  <si>
    <t>0903 SISTEMA DE URGENCIAS DEL ESTADO DE</t>
  </si>
  <si>
    <t>0905 CONSEJO ESTATAL DE TRANSPLANTES (CO</t>
  </si>
  <si>
    <t>0907 CENTRO ESTATAL DE CUIDADOS CRÍTICOS</t>
  </si>
  <si>
    <t>0908 CLÍNICA DE DESINTOXICACIÓN DE LEÓN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</si>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</sst>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4" fontId="9" fillId="4" borderId="11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2" applyFont="1"/>
    <xf numFmtId="0" fontId="5" fillId="3" borderId="0" xfId="2" applyFont="1" applyFill="1"/>
    <xf numFmtId="0" fontId="4" fillId="2" borderId="6" xfId="2" applyFont="1" applyFill="1" applyBorder="1" applyAlignment="1">
      <alignment horizontal="center" vertical="center" wrapText="1"/>
    </xf>
    <xf numFmtId="0" fontId="7" fillId="0" borderId="7" xfId="0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3" fontId="7" fillId="0" borderId="4" xfId="0" applyNumberFormat="1" applyFont="1" applyFill="1" applyBorder="1" applyProtection="1">
      <protection locked="0"/>
    </xf>
    <xf numFmtId="43" fontId="7" fillId="0" borderId="7" xfId="0" applyNumberFormat="1" applyFont="1" applyFill="1" applyBorder="1" applyProtection="1">
      <protection locked="0"/>
    </xf>
    <xf numFmtId="0" fontId="8" fillId="3" borderId="6" xfId="1" applyFont="1" applyFill="1" applyBorder="1" applyAlignment="1">
      <alignment horizontal="justify" vertical="center" wrapText="1"/>
    </xf>
    <xf numFmtId="3" fontId="8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4" fillId="2" borderId="6" xfId="1" applyFont="1" applyFill="1" applyBorder="1" applyAlignment="1">
      <alignment horizontal="center" vertical="center" wrapText="1"/>
    </xf>
    <xf numFmtId="0" fontId="7" fillId="5" borderId="12" xfId="4" applyNumberFormat="1" applyFont="1" applyFill="1" applyBorder="1" applyAlignment="1" applyProtection="1">
      <alignment horizontal="left" vertical="center" wrapText="1"/>
      <protection locked="0"/>
    </xf>
    <xf numFmtId="4" fontId="7" fillId="3" borderId="4" xfId="0" applyNumberFormat="1" applyFont="1" applyFill="1" applyBorder="1" applyProtection="1">
      <protection locked="0"/>
    </xf>
    <xf numFmtId="0" fontId="7" fillId="5" borderId="4" xfId="4" applyNumberFormat="1" applyFont="1" applyFill="1" applyBorder="1" applyAlignment="1" applyProtection="1">
      <alignment horizontal="left" vertical="center" wrapText="1"/>
      <protection locked="0"/>
    </xf>
    <xf numFmtId="0" fontId="4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5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3" fontId="5" fillId="0" borderId="0" xfId="1" applyNumberFormat="1" applyFont="1"/>
    <xf numFmtId="0" fontId="7" fillId="0" borderId="4" xfId="1" applyFont="1" applyFill="1" applyBorder="1" applyAlignment="1" applyProtection="1">
      <alignment vertical="center"/>
    </xf>
    <xf numFmtId="0" fontId="7" fillId="0" borderId="4" xfId="1" applyFont="1" applyFill="1" applyBorder="1" applyAlignment="1" applyProtection="1">
      <alignment vertical="center" wrapText="1"/>
    </xf>
    <xf numFmtId="0" fontId="8" fillId="0" borderId="6" xfId="1" applyFont="1" applyFill="1" applyBorder="1" applyAlignment="1" applyProtection="1">
      <alignment horizontal="center" vertical="center"/>
    </xf>
    <xf numFmtId="3" fontId="8" fillId="0" borderId="6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0" applyFont="1" applyFill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7" fillId="0" borderId="7" xfId="0" applyNumberFormat="1" applyFont="1" applyFill="1" applyBorder="1" applyProtection="1">
      <protection locked="0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7" fillId="5" borderId="8" xfId="4" applyNumberFormat="1" applyFont="1" applyFill="1" applyBorder="1" applyAlignment="1" applyProtection="1">
      <alignment horizontal="left" vertical="center" wrapText="1"/>
      <protection locked="0"/>
    </xf>
    <xf numFmtId="0" fontId="4" fillId="2" borderId="9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</cellXfs>
  <cellStyles count="6">
    <cellStyle name="Millares 10" xfId="3" xr:uid="{9297B4AE-4091-47ED-8EA3-4111D0D1E13B}"/>
    <cellStyle name="Millares 2 2 2 2" xfId="5" xr:uid="{936CCF3E-F02C-4803-8CDE-162C8F3E29A0}"/>
    <cellStyle name="Normal" xfId="0" builtinId="0"/>
    <cellStyle name="Normal 2 2" xfId="1" xr:uid="{E1D81F19-33D2-4DA2-8A82-008F3BADF4E5}"/>
    <cellStyle name="Normal 5 3 2" xfId="2" xr:uid="{A4AF5E61-070C-4888-866B-2A2CF79B8607}"/>
    <cellStyle name="SAPBEXstdItem" xfId="4" xr:uid="{6EC382DB-21FA-488F-BECA-F24EBE40D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2B8F-AA11-404B-9EEF-121BA4DC7D0B}">
  <sheetPr>
    <tabColor theme="4" tint="-0.249977111117893"/>
    <pageSetUpPr fitToPage="1"/>
  </sheetPr>
  <dimension ref="A1:G184"/>
  <sheetViews>
    <sheetView showGridLines="0" tabSelected="1" topLeftCell="A172" workbookViewId="0">
      <selection activeCell="A191" sqref="A191"/>
    </sheetView>
  </sheetViews>
  <sheetFormatPr baseColWidth="10" defaultColWidth="12" defaultRowHeight="14.25" customHeight="1" x14ac:dyDescent="0.2"/>
  <cols>
    <col min="1" max="1" width="71.5" style="1" customWidth="1"/>
    <col min="2" max="2" width="16.1640625" style="1" customWidth="1"/>
    <col min="3" max="3" width="18.5" style="1" customWidth="1"/>
    <col min="4" max="4" width="15.6640625" style="1" customWidth="1"/>
    <col min="5" max="6" width="15.1640625" style="1" bestFit="1" customWidth="1"/>
    <col min="7" max="7" width="15.6640625" style="1" customWidth="1"/>
    <col min="8" max="16384" width="12" style="1"/>
  </cols>
  <sheetData>
    <row r="1" spans="1:7" ht="49.5" customHeight="1" x14ac:dyDescent="0.2">
      <c r="A1" s="37" t="s">
        <v>0</v>
      </c>
      <c r="B1" s="38"/>
      <c r="C1" s="38"/>
      <c r="D1" s="38"/>
      <c r="E1" s="38"/>
      <c r="F1" s="38"/>
      <c r="G1" s="39"/>
    </row>
    <row r="2" spans="1:7" s="2" customFormat="1" ht="14.25" customHeight="1" x14ac:dyDescent="0.2">
      <c r="A2" s="40" t="s">
        <v>1</v>
      </c>
      <c r="B2" s="35" t="s">
        <v>2</v>
      </c>
      <c r="C2" s="35"/>
      <c r="D2" s="35"/>
      <c r="E2" s="35"/>
      <c r="F2" s="35"/>
      <c r="G2" s="35" t="s">
        <v>3</v>
      </c>
    </row>
    <row r="3" spans="1:7" s="2" customFormat="1" ht="22.5" x14ac:dyDescent="0.2">
      <c r="A3" s="40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6"/>
    </row>
    <row r="4" spans="1:7" s="2" customFormat="1" ht="14.25" customHeight="1" x14ac:dyDescent="0.2">
      <c r="A4" s="41"/>
      <c r="B4" s="3">
        <v>1</v>
      </c>
      <c r="C4" s="3">
        <v>2</v>
      </c>
      <c r="D4" s="3" t="s">
        <v>9</v>
      </c>
      <c r="E4" s="3">
        <v>4</v>
      </c>
      <c r="F4" s="3">
        <v>5</v>
      </c>
      <c r="G4" s="3" t="s">
        <v>10</v>
      </c>
    </row>
    <row r="5" spans="1:7" s="2" customFormat="1" ht="14.25" customHeight="1" x14ac:dyDescent="0.2">
      <c r="A5" s="4" t="s">
        <v>11</v>
      </c>
      <c r="B5" s="5">
        <v>13492303</v>
      </c>
      <c r="C5" s="5">
        <v>316578.44</v>
      </c>
      <c r="D5" s="6">
        <f t="shared" ref="D5:D75" si="0">B5+C5</f>
        <v>13808881.439999999</v>
      </c>
      <c r="E5" s="5">
        <v>10829815.359999999</v>
      </c>
      <c r="F5" s="5">
        <v>10829815.359999999</v>
      </c>
      <c r="G5" s="6">
        <f t="shared" ref="G5:G75" si="1">D5-E5</f>
        <v>2979066.08</v>
      </c>
    </row>
    <row r="6" spans="1:7" s="2" customFormat="1" ht="14.25" customHeight="1" x14ac:dyDescent="0.2">
      <c r="A6" s="4" t="s">
        <v>12</v>
      </c>
      <c r="B6" s="5">
        <v>9138843</v>
      </c>
      <c r="C6" s="5">
        <v>53101671.060000002</v>
      </c>
      <c r="D6" s="6">
        <f t="shared" si="0"/>
        <v>62240514.060000002</v>
      </c>
      <c r="E6" s="5">
        <v>20822778.359999999</v>
      </c>
      <c r="F6" s="5">
        <v>20822778.359999999</v>
      </c>
      <c r="G6" s="6">
        <f t="shared" si="1"/>
        <v>41417735.700000003</v>
      </c>
    </row>
    <row r="7" spans="1:7" s="2" customFormat="1" ht="14.25" customHeight="1" x14ac:dyDescent="0.2">
      <c r="A7" s="4" t="s">
        <v>13</v>
      </c>
      <c r="B7" s="5">
        <v>23702860</v>
      </c>
      <c r="C7" s="5">
        <v>884333.36</v>
      </c>
      <c r="D7" s="6">
        <f t="shared" si="0"/>
        <v>24587193.359999999</v>
      </c>
      <c r="E7" s="5">
        <v>19951285.219999999</v>
      </c>
      <c r="F7" s="5">
        <v>19951285.219999999</v>
      </c>
      <c r="G7" s="6">
        <f t="shared" si="1"/>
        <v>4635908.1400000006</v>
      </c>
    </row>
    <row r="8" spans="1:7" s="2" customFormat="1" ht="14.25" customHeight="1" x14ac:dyDescent="0.2">
      <c r="A8" s="4" t="s">
        <v>14</v>
      </c>
      <c r="B8" s="5">
        <v>17777743</v>
      </c>
      <c r="C8" s="5">
        <v>42052.57</v>
      </c>
      <c r="D8" s="6">
        <f t="shared" si="0"/>
        <v>17819795.57</v>
      </c>
      <c r="E8" s="5">
        <v>13151292.789999999</v>
      </c>
      <c r="F8" s="5">
        <v>13151292.789999999</v>
      </c>
      <c r="G8" s="6">
        <f t="shared" si="1"/>
        <v>4668502.7800000012</v>
      </c>
    </row>
    <row r="9" spans="1:7" s="2" customFormat="1" ht="14.25" customHeight="1" x14ac:dyDescent="0.2">
      <c r="A9" s="4" t="s">
        <v>15</v>
      </c>
      <c r="B9" s="5">
        <v>5381559</v>
      </c>
      <c r="C9" s="5">
        <v>3754</v>
      </c>
      <c r="D9" s="6">
        <f t="shared" si="0"/>
        <v>5385313</v>
      </c>
      <c r="E9" s="5">
        <v>4146153.93</v>
      </c>
      <c r="F9" s="5">
        <v>4146153.93</v>
      </c>
      <c r="G9" s="6">
        <f t="shared" si="1"/>
        <v>1239159.0699999998</v>
      </c>
    </row>
    <row r="10" spans="1:7" s="2" customFormat="1" ht="14.25" customHeight="1" x14ac:dyDescent="0.2">
      <c r="A10" s="4" t="s">
        <v>16</v>
      </c>
      <c r="B10" s="5">
        <v>10819303</v>
      </c>
      <c r="C10" s="5">
        <v>563494.93000000005</v>
      </c>
      <c r="D10" s="6">
        <f t="shared" si="0"/>
        <v>11382797.93</v>
      </c>
      <c r="E10" s="5">
        <v>8554003.5899999999</v>
      </c>
      <c r="F10" s="5">
        <v>8554003.5899999999</v>
      </c>
      <c r="G10" s="6">
        <f t="shared" si="1"/>
        <v>2828794.34</v>
      </c>
    </row>
    <row r="11" spans="1:7" s="2" customFormat="1" ht="14.25" customHeight="1" x14ac:dyDescent="0.2">
      <c r="A11" s="4" t="s">
        <v>17</v>
      </c>
      <c r="B11" s="5">
        <v>3187198621.8800001</v>
      </c>
      <c r="C11" s="5">
        <v>257033976.59</v>
      </c>
      <c r="D11" s="6">
        <f t="shared" si="0"/>
        <v>3444232598.4700003</v>
      </c>
      <c r="E11" s="5">
        <v>1628831740.24</v>
      </c>
      <c r="F11" s="5">
        <v>1628831740.24</v>
      </c>
      <c r="G11" s="6">
        <f t="shared" si="1"/>
        <v>1815400858.2300003</v>
      </c>
    </row>
    <row r="12" spans="1:7" s="2" customFormat="1" ht="14.25" customHeight="1" x14ac:dyDescent="0.2">
      <c r="A12" s="4" t="s">
        <v>18</v>
      </c>
      <c r="B12" s="5">
        <v>354317981</v>
      </c>
      <c r="C12" s="5">
        <v>63930322.439999998</v>
      </c>
      <c r="D12" s="6">
        <f t="shared" si="0"/>
        <v>418248303.44</v>
      </c>
      <c r="E12" s="5">
        <v>97041309.920000002</v>
      </c>
      <c r="F12" s="5">
        <v>97041309.920000002</v>
      </c>
      <c r="G12" s="6">
        <f t="shared" si="1"/>
        <v>321206993.51999998</v>
      </c>
    </row>
    <row r="13" spans="1:7" s="2" customFormat="1" ht="14.25" customHeight="1" x14ac:dyDescent="0.2">
      <c r="A13" s="4" t="s">
        <v>19</v>
      </c>
      <c r="B13" s="5">
        <v>31524352</v>
      </c>
      <c r="C13" s="5">
        <v>8857424.5199999996</v>
      </c>
      <c r="D13" s="6">
        <f t="shared" si="0"/>
        <v>40381776.519999996</v>
      </c>
      <c r="E13" s="5">
        <v>19093539.09</v>
      </c>
      <c r="F13" s="5">
        <v>19093539.09</v>
      </c>
      <c r="G13" s="6">
        <f t="shared" si="1"/>
        <v>21288237.429999996</v>
      </c>
    </row>
    <row r="14" spans="1:7" s="2" customFormat="1" ht="14.25" customHeight="1" x14ac:dyDescent="0.2">
      <c r="A14" s="4" t="s">
        <v>20</v>
      </c>
      <c r="B14" s="5">
        <v>68461595</v>
      </c>
      <c r="C14" s="5">
        <v>8557263.3900000006</v>
      </c>
      <c r="D14" s="6">
        <f t="shared" si="0"/>
        <v>77018858.390000001</v>
      </c>
      <c r="E14" s="5">
        <v>41454753.280000001</v>
      </c>
      <c r="F14" s="5">
        <v>41454753.280000001</v>
      </c>
      <c r="G14" s="6">
        <f t="shared" si="1"/>
        <v>35564105.109999999</v>
      </c>
    </row>
    <row r="15" spans="1:7" s="2" customFormat="1" ht="14.25" customHeight="1" x14ac:dyDescent="0.2">
      <c r="A15" s="4" t="s">
        <v>21</v>
      </c>
      <c r="B15" s="5">
        <v>1528718765.8199999</v>
      </c>
      <c r="C15" s="5">
        <v>22669899.68</v>
      </c>
      <c r="D15" s="6">
        <f t="shared" si="0"/>
        <v>1551388665.5</v>
      </c>
      <c r="E15" s="5">
        <v>999113452.45000005</v>
      </c>
      <c r="F15" s="5">
        <v>999113452.45000005</v>
      </c>
      <c r="G15" s="6">
        <f t="shared" si="1"/>
        <v>552275213.04999995</v>
      </c>
    </row>
    <row r="16" spans="1:7" s="2" customFormat="1" ht="14.25" customHeight="1" x14ac:dyDescent="0.2">
      <c r="A16" s="4" t="s">
        <v>22</v>
      </c>
      <c r="B16" s="5">
        <v>214461365.18000001</v>
      </c>
      <c r="C16" s="5">
        <v>3319802.71</v>
      </c>
      <c r="D16" s="6">
        <f t="shared" si="0"/>
        <v>217781167.89000002</v>
      </c>
      <c r="E16" s="5">
        <v>60094853.530000001</v>
      </c>
      <c r="F16" s="5">
        <v>60094853.530000001</v>
      </c>
      <c r="G16" s="6">
        <f t="shared" si="1"/>
        <v>157686314.36000001</v>
      </c>
    </row>
    <row r="17" spans="1:7" s="2" customFormat="1" ht="14.25" customHeight="1" x14ac:dyDescent="0.2">
      <c r="A17" s="4" t="s">
        <v>23</v>
      </c>
      <c r="B17" s="5">
        <v>36933006</v>
      </c>
      <c r="C17" s="5">
        <v>720082.88</v>
      </c>
      <c r="D17" s="6">
        <f t="shared" si="0"/>
        <v>37653088.880000003</v>
      </c>
      <c r="E17" s="5">
        <v>22389967.530000001</v>
      </c>
      <c r="F17" s="5">
        <v>22389967.530000001</v>
      </c>
      <c r="G17" s="6">
        <f t="shared" si="1"/>
        <v>15263121.350000001</v>
      </c>
    </row>
    <row r="18" spans="1:7" s="2" customFormat="1" ht="14.25" customHeight="1" x14ac:dyDescent="0.2">
      <c r="A18" s="4" t="s">
        <v>24</v>
      </c>
      <c r="B18" s="5">
        <v>29226349</v>
      </c>
      <c r="C18" s="5">
        <v>1041709.53</v>
      </c>
      <c r="D18" s="6">
        <f t="shared" si="0"/>
        <v>30268058.530000001</v>
      </c>
      <c r="E18" s="5">
        <v>18081712.18</v>
      </c>
      <c r="F18" s="5">
        <v>18081712.18</v>
      </c>
      <c r="G18" s="6">
        <f t="shared" si="1"/>
        <v>12186346.350000001</v>
      </c>
    </row>
    <row r="19" spans="1:7" s="2" customFormat="1" ht="14.25" customHeight="1" x14ac:dyDescent="0.2">
      <c r="A19" s="4" t="s">
        <v>25</v>
      </c>
      <c r="B19" s="5">
        <v>35950867</v>
      </c>
      <c r="C19" s="5">
        <v>1093643.22</v>
      </c>
      <c r="D19" s="6">
        <f t="shared" si="0"/>
        <v>37044510.219999999</v>
      </c>
      <c r="E19" s="5">
        <v>21626371.27</v>
      </c>
      <c r="F19" s="5">
        <v>21626371.27</v>
      </c>
      <c r="G19" s="6">
        <f t="shared" si="1"/>
        <v>15418138.949999999</v>
      </c>
    </row>
    <row r="20" spans="1:7" s="2" customFormat="1" ht="14.25" customHeight="1" x14ac:dyDescent="0.2">
      <c r="A20" s="4" t="s">
        <v>26</v>
      </c>
      <c r="B20" s="5">
        <v>26320458</v>
      </c>
      <c r="C20" s="5">
        <v>524586.12</v>
      </c>
      <c r="D20" s="6">
        <f t="shared" si="0"/>
        <v>26845044.120000001</v>
      </c>
      <c r="E20" s="5">
        <v>15934471.41</v>
      </c>
      <c r="F20" s="5">
        <v>15934471.41</v>
      </c>
      <c r="G20" s="6">
        <f t="shared" si="1"/>
        <v>10910572.710000001</v>
      </c>
    </row>
    <row r="21" spans="1:7" s="2" customFormat="1" ht="14.25" customHeight="1" x14ac:dyDescent="0.2">
      <c r="A21" s="4" t="s">
        <v>27</v>
      </c>
      <c r="B21" s="5">
        <v>40953111</v>
      </c>
      <c r="C21" s="5">
        <v>714466.57</v>
      </c>
      <c r="D21" s="6">
        <f t="shared" si="0"/>
        <v>41667577.57</v>
      </c>
      <c r="E21" s="5">
        <v>24164484.48</v>
      </c>
      <c r="F21" s="5">
        <v>24164484.48</v>
      </c>
      <c r="G21" s="6">
        <f t="shared" si="1"/>
        <v>17503093.09</v>
      </c>
    </row>
    <row r="22" spans="1:7" s="2" customFormat="1" ht="14.25" customHeight="1" x14ac:dyDescent="0.2">
      <c r="A22" s="4" t="s">
        <v>28</v>
      </c>
      <c r="B22" s="5">
        <v>33720783</v>
      </c>
      <c r="C22" s="5">
        <v>607196.75</v>
      </c>
      <c r="D22" s="6">
        <f t="shared" si="0"/>
        <v>34327979.75</v>
      </c>
      <c r="E22" s="5">
        <v>21025735.350000001</v>
      </c>
      <c r="F22" s="5">
        <v>21025735.350000001</v>
      </c>
      <c r="G22" s="6">
        <f t="shared" si="1"/>
        <v>13302244.399999999</v>
      </c>
    </row>
    <row r="23" spans="1:7" s="2" customFormat="1" ht="14.25" customHeight="1" x14ac:dyDescent="0.2">
      <c r="A23" s="4" t="s">
        <v>29</v>
      </c>
      <c r="B23" s="5">
        <v>44452353</v>
      </c>
      <c r="C23" s="5">
        <v>2027986.8</v>
      </c>
      <c r="D23" s="6">
        <f t="shared" si="0"/>
        <v>46480339.799999997</v>
      </c>
      <c r="E23" s="5">
        <v>26337803.899999999</v>
      </c>
      <c r="F23" s="5">
        <v>26337803.899999999</v>
      </c>
      <c r="G23" s="6">
        <f t="shared" si="1"/>
        <v>20142535.899999999</v>
      </c>
    </row>
    <row r="24" spans="1:7" s="2" customFormat="1" ht="14.25" customHeight="1" x14ac:dyDescent="0.2">
      <c r="A24" s="4" t="s">
        <v>30</v>
      </c>
      <c r="B24" s="5">
        <v>28412758</v>
      </c>
      <c r="C24" s="5">
        <v>430209.28000000003</v>
      </c>
      <c r="D24" s="6">
        <f t="shared" si="0"/>
        <v>28842967.280000001</v>
      </c>
      <c r="E24" s="5">
        <v>17447170.66</v>
      </c>
      <c r="F24" s="5">
        <v>17447170.66</v>
      </c>
      <c r="G24" s="6">
        <f t="shared" si="1"/>
        <v>11395796.620000001</v>
      </c>
    </row>
    <row r="25" spans="1:7" s="2" customFormat="1" ht="14.25" customHeight="1" x14ac:dyDescent="0.2">
      <c r="A25" s="4" t="s">
        <v>31</v>
      </c>
      <c r="B25" s="5">
        <v>88905505</v>
      </c>
      <c r="C25" s="5">
        <v>2367525.14</v>
      </c>
      <c r="D25" s="6">
        <f t="shared" si="0"/>
        <v>91273030.140000001</v>
      </c>
      <c r="E25" s="5">
        <v>60080206.329999998</v>
      </c>
      <c r="F25" s="5">
        <v>60080206.329999998</v>
      </c>
      <c r="G25" s="6">
        <f t="shared" si="1"/>
        <v>31192823.810000002</v>
      </c>
    </row>
    <row r="26" spans="1:7" s="2" customFormat="1" ht="14.25" customHeight="1" x14ac:dyDescent="0.2">
      <c r="A26" s="4" t="s">
        <v>32</v>
      </c>
      <c r="B26" s="5">
        <v>57429749</v>
      </c>
      <c r="C26" s="5">
        <v>881210.27</v>
      </c>
      <c r="D26" s="6">
        <f t="shared" si="0"/>
        <v>58310959.270000003</v>
      </c>
      <c r="E26" s="5">
        <v>37798247.229999997</v>
      </c>
      <c r="F26" s="5">
        <v>37798247.229999997</v>
      </c>
      <c r="G26" s="6">
        <f t="shared" si="1"/>
        <v>20512712.040000007</v>
      </c>
    </row>
    <row r="27" spans="1:7" s="2" customFormat="1" ht="14.25" customHeight="1" x14ac:dyDescent="0.2">
      <c r="A27" s="4" t="s">
        <v>33</v>
      </c>
      <c r="B27" s="5">
        <v>28300619</v>
      </c>
      <c r="C27" s="5">
        <v>1292403.55</v>
      </c>
      <c r="D27" s="6">
        <f t="shared" si="0"/>
        <v>29593022.550000001</v>
      </c>
      <c r="E27" s="5">
        <v>18545064.18</v>
      </c>
      <c r="F27" s="5">
        <v>18545064.18</v>
      </c>
      <c r="G27" s="6">
        <f t="shared" si="1"/>
        <v>11047958.370000001</v>
      </c>
    </row>
    <row r="28" spans="1:7" s="2" customFormat="1" ht="14.25" customHeight="1" x14ac:dyDescent="0.2">
      <c r="A28" s="4" t="s">
        <v>34</v>
      </c>
      <c r="B28" s="5">
        <v>53888348</v>
      </c>
      <c r="C28" s="5">
        <v>1078080.95</v>
      </c>
      <c r="D28" s="6">
        <f t="shared" si="0"/>
        <v>54966428.950000003</v>
      </c>
      <c r="E28" s="5">
        <v>36503708.869999997</v>
      </c>
      <c r="F28" s="5">
        <v>36503708.869999997</v>
      </c>
      <c r="G28" s="6">
        <f t="shared" si="1"/>
        <v>18462720.080000006</v>
      </c>
    </row>
    <row r="29" spans="1:7" s="2" customFormat="1" ht="14.25" customHeight="1" x14ac:dyDescent="0.2">
      <c r="A29" s="4" t="s">
        <v>35</v>
      </c>
      <c r="B29" s="5">
        <v>27294143</v>
      </c>
      <c r="C29" s="5">
        <v>695381.45</v>
      </c>
      <c r="D29" s="6">
        <f t="shared" si="0"/>
        <v>27989524.449999999</v>
      </c>
      <c r="E29" s="5">
        <v>17346905.879999999</v>
      </c>
      <c r="F29" s="5">
        <v>17346905.879999999</v>
      </c>
      <c r="G29" s="6">
        <f t="shared" si="1"/>
        <v>10642618.57</v>
      </c>
    </row>
    <row r="30" spans="1:7" s="2" customFormat="1" ht="14.25" customHeight="1" x14ac:dyDescent="0.2">
      <c r="A30" s="4" t="s">
        <v>36</v>
      </c>
      <c r="B30" s="5">
        <v>65063550</v>
      </c>
      <c r="C30" s="5">
        <v>2335263.81</v>
      </c>
      <c r="D30" s="6">
        <f t="shared" si="0"/>
        <v>67398813.810000002</v>
      </c>
      <c r="E30" s="5">
        <v>43233494.210000001</v>
      </c>
      <c r="F30" s="5">
        <v>43233494.210000001</v>
      </c>
      <c r="G30" s="6">
        <f t="shared" si="1"/>
        <v>24165319.600000001</v>
      </c>
    </row>
    <row r="31" spans="1:7" s="2" customFormat="1" ht="14.25" customHeight="1" x14ac:dyDescent="0.2">
      <c r="A31" s="4" t="s">
        <v>37</v>
      </c>
      <c r="B31" s="5">
        <v>24757934</v>
      </c>
      <c r="C31" s="5">
        <v>762458.91</v>
      </c>
      <c r="D31" s="6">
        <f t="shared" si="0"/>
        <v>25520392.91</v>
      </c>
      <c r="E31" s="5">
        <v>16573559.949999999</v>
      </c>
      <c r="F31" s="5">
        <v>16573559.949999999</v>
      </c>
      <c r="G31" s="6">
        <f t="shared" si="1"/>
        <v>8946832.9600000009</v>
      </c>
    </row>
    <row r="32" spans="1:7" s="2" customFormat="1" ht="14.25" customHeight="1" x14ac:dyDescent="0.2">
      <c r="A32" s="4" t="s">
        <v>38</v>
      </c>
      <c r="B32" s="5">
        <v>39270061</v>
      </c>
      <c r="C32" s="5">
        <v>2944676.29</v>
      </c>
      <c r="D32" s="6">
        <f t="shared" si="0"/>
        <v>42214737.289999999</v>
      </c>
      <c r="E32" s="5">
        <v>27487467.289999999</v>
      </c>
      <c r="F32" s="5">
        <v>27487467.289999999</v>
      </c>
      <c r="G32" s="6">
        <f t="shared" si="1"/>
        <v>14727270</v>
      </c>
    </row>
    <row r="33" spans="1:7" s="2" customFormat="1" ht="14.25" customHeight="1" x14ac:dyDescent="0.2">
      <c r="A33" s="4" t="s">
        <v>39</v>
      </c>
      <c r="B33" s="5">
        <v>60900972</v>
      </c>
      <c r="C33" s="5">
        <v>1149196.3500000001</v>
      </c>
      <c r="D33" s="6">
        <f t="shared" si="0"/>
        <v>62050168.350000001</v>
      </c>
      <c r="E33" s="5">
        <v>40041666.740000002</v>
      </c>
      <c r="F33" s="5">
        <v>40041666.740000002</v>
      </c>
      <c r="G33" s="6">
        <f t="shared" si="1"/>
        <v>22008501.609999999</v>
      </c>
    </row>
    <row r="34" spans="1:7" s="2" customFormat="1" ht="14.25" customHeight="1" x14ac:dyDescent="0.2">
      <c r="A34" s="4" t="s">
        <v>40</v>
      </c>
      <c r="B34" s="5">
        <v>34688889</v>
      </c>
      <c r="C34" s="5">
        <v>1440574.84</v>
      </c>
      <c r="D34" s="6">
        <f t="shared" si="0"/>
        <v>36129463.840000004</v>
      </c>
      <c r="E34" s="5">
        <v>22420367.859999999</v>
      </c>
      <c r="F34" s="5">
        <v>22420367.859999999</v>
      </c>
      <c r="G34" s="6">
        <f t="shared" si="1"/>
        <v>13709095.980000004</v>
      </c>
    </row>
    <row r="35" spans="1:7" s="2" customFormat="1" ht="14.25" customHeight="1" x14ac:dyDescent="0.2">
      <c r="A35" s="4" t="s">
        <v>41</v>
      </c>
      <c r="B35" s="5">
        <v>20511713</v>
      </c>
      <c r="C35" s="5">
        <v>1014457.01</v>
      </c>
      <c r="D35" s="6">
        <f t="shared" si="0"/>
        <v>21526170.010000002</v>
      </c>
      <c r="E35" s="5">
        <v>13800534.199999999</v>
      </c>
      <c r="F35" s="5">
        <v>13800534.199999999</v>
      </c>
      <c r="G35" s="6">
        <f t="shared" si="1"/>
        <v>7725635.8100000024</v>
      </c>
    </row>
    <row r="36" spans="1:7" s="2" customFormat="1" ht="14.25" customHeight="1" x14ac:dyDescent="0.2">
      <c r="A36" s="4" t="s">
        <v>42</v>
      </c>
      <c r="B36" s="5">
        <v>29772735</v>
      </c>
      <c r="C36" s="5">
        <v>805463.55</v>
      </c>
      <c r="D36" s="6">
        <f t="shared" si="0"/>
        <v>30578198.550000001</v>
      </c>
      <c r="E36" s="5">
        <v>20701742.539999999</v>
      </c>
      <c r="F36" s="5">
        <v>20701742.539999999</v>
      </c>
      <c r="G36" s="6">
        <f t="shared" si="1"/>
        <v>9876456.0100000016</v>
      </c>
    </row>
    <row r="37" spans="1:7" s="2" customFormat="1" ht="14.25" customHeight="1" x14ac:dyDescent="0.2">
      <c r="A37" s="4" t="s">
        <v>43</v>
      </c>
      <c r="B37" s="5">
        <v>15440983</v>
      </c>
      <c r="C37" s="5">
        <v>405752.96</v>
      </c>
      <c r="D37" s="6">
        <f t="shared" si="0"/>
        <v>15846735.960000001</v>
      </c>
      <c r="E37" s="5">
        <v>9709977.7599999998</v>
      </c>
      <c r="F37" s="5">
        <v>9709977.7599999998</v>
      </c>
      <c r="G37" s="6">
        <f t="shared" si="1"/>
        <v>6136758.2000000011</v>
      </c>
    </row>
    <row r="38" spans="1:7" s="2" customFormat="1" ht="14.25" customHeight="1" x14ac:dyDescent="0.2">
      <c r="A38" s="25"/>
      <c r="B38" s="26"/>
      <c r="C38" s="26"/>
      <c r="D38" s="27"/>
      <c r="E38" s="26"/>
      <c r="F38" s="26"/>
      <c r="G38" s="28"/>
    </row>
    <row r="39" spans="1:7" s="2" customFormat="1" ht="14.25" customHeight="1" x14ac:dyDescent="0.2">
      <c r="A39" s="25"/>
      <c r="B39" s="26"/>
      <c r="C39" s="26"/>
      <c r="D39" s="27"/>
      <c r="E39" s="26"/>
      <c r="F39" s="26"/>
      <c r="G39" s="28"/>
    </row>
    <row r="40" spans="1:7" s="2" customFormat="1" ht="14.25" customHeight="1" x14ac:dyDescent="0.2">
      <c r="A40" s="25"/>
      <c r="B40" s="26"/>
      <c r="C40" s="26"/>
      <c r="D40" s="27"/>
      <c r="E40" s="26"/>
      <c r="F40" s="26"/>
      <c r="G40" s="28"/>
    </row>
    <row r="41" spans="1:7" s="2" customFormat="1" ht="51.75" customHeight="1" x14ac:dyDescent="0.2">
      <c r="A41" s="37" t="s">
        <v>0</v>
      </c>
      <c r="B41" s="38"/>
      <c r="C41" s="38"/>
      <c r="D41" s="38"/>
      <c r="E41" s="38"/>
      <c r="F41" s="38"/>
      <c r="G41" s="39"/>
    </row>
    <row r="42" spans="1:7" s="2" customFormat="1" ht="14.25" customHeight="1" x14ac:dyDescent="0.2">
      <c r="A42" s="40" t="s">
        <v>1</v>
      </c>
      <c r="B42" s="35" t="s">
        <v>2</v>
      </c>
      <c r="C42" s="35"/>
      <c r="D42" s="35"/>
      <c r="E42" s="35"/>
      <c r="F42" s="35"/>
      <c r="G42" s="35" t="s">
        <v>3</v>
      </c>
    </row>
    <row r="43" spans="1:7" s="2" customFormat="1" ht="26.25" customHeight="1" x14ac:dyDescent="0.2">
      <c r="A43" s="40"/>
      <c r="B43" s="3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6"/>
    </row>
    <row r="44" spans="1:7" s="2" customFormat="1" ht="14.25" customHeight="1" x14ac:dyDescent="0.2">
      <c r="A44" s="41"/>
      <c r="B44" s="3">
        <v>1</v>
      </c>
      <c r="C44" s="3">
        <v>2</v>
      </c>
      <c r="D44" s="3" t="s">
        <v>9</v>
      </c>
      <c r="E44" s="3">
        <v>4</v>
      </c>
      <c r="F44" s="3">
        <v>5</v>
      </c>
      <c r="G44" s="3" t="s">
        <v>10</v>
      </c>
    </row>
    <row r="45" spans="1:7" s="2" customFormat="1" ht="14.25" customHeight="1" x14ac:dyDescent="0.2">
      <c r="A45" s="4" t="s">
        <v>44</v>
      </c>
      <c r="B45" s="5">
        <v>27698110</v>
      </c>
      <c r="C45" s="5">
        <v>69484716.459999993</v>
      </c>
      <c r="D45" s="6">
        <f t="shared" si="0"/>
        <v>97182826.459999993</v>
      </c>
      <c r="E45" s="5">
        <v>19915235.890000001</v>
      </c>
      <c r="F45" s="5">
        <v>19915235.890000001</v>
      </c>
      <c r="G45" s="6">
        <f t="shared" si="1"/>
        <v>77267590.569999993</v>
      </c>
    </row>
    <row r="46" spans="1:7" s="2" customFormat="1" ht="14.25" customHeight="1" x14ac:dyDescent="0.2">
      <c r="A46" s="4" t="s">
        <v>45</v>
      </c>
      <c r="B46" s="5">
        <v>133797720</v>
      </c>
      <c r="C46" s="5">
        <v>3829241.53</v>
      </c>
      <c r="D46" s="6">
        <f t="shared" si="0"/>
        <v>137626961.53</v>
      </c>
      <c r="E46" s="5">
        <v>93839163.939999998</v>
      </c>
      <c r="F46" s="5">
        <v>93839163.939999998</v>
      </c>
      <c r="G46" s="6">
        <f t="shared" si="1"/>
        <v>43787797.590000004</v>
      </c>
    </row>
    <row r="47" spans="1:7" s="2" customFormat="1" ht="14.25" customHeight="1" x14ac:dyDescent="0.2">
      <c r="A47" s="4" t="s">
        <v>46</v>
      </c>
      <c r="B47" s="5">
        <v>32475219</v>
      </c>
      <c r="C47" s="5">
        <v>1514936.73</v>
      </c>
      <c r="D47" s="6">
        <f t="shared" si="0"/>
        <v>33990155.729999997</v>
      </c>
      <c r="E47" s="5">
        <v>23230223.43</v>
      </c>
      <c r="F47" s="5">
        <v>23230223.43</v>
      </c>
      <c r="G47" s="6">
        <f t="shared" si="1"/>
        <v>10759932.299999997</v>
      </c>
    </row>
    <row r="48" spans="1:7" s="2" customFormat="1" ht="14.25" customHeight="1" x14ac:dyDescent="0.2">
      <c r="A48" s="4" t="s">
        <v>47</v>
      </c>
      <c r="B48" s="5">
        <v>35114069</v>
      </c>
      <c r="C48" s="5">
        <v>1040564.08</v>
      </c>
      <c r="D48" s="6">
        <f t="shared" si="0"/>
        <v>36154633.079999998</v>
      </c>
      <c r="E48" s="5">
        <v>23033719.699999999</v>
      </c>
      <c r="F48" s="5">
        <v>23033719.699999999</v>
      </c>
      <c r="G48" s="6">
        <f t="shared" si="1"/>
        <v>13120913.379999999</v>
      </c>
    </row>
    <row r="49" spans="1:7" s="2" customFormat="1" ht="14.25" customHeight="1" x14ac:dyDescent="0.2">
      <c r="A49" s="4" t="s">
        <v>48</v>
      </c>
      <c r="B49" s="5">
        <v>33891481</v>
      </c>
      <c r="C49" s="5">
        <v>459108.43</v>
      </c>
      <c r="D49" s="6">
        <f t="shared" si="0"/>
        <v>34350589.43</v>
      </c>
      <c r="E49" s="5">
        <v>21804044.390000001</v>
      </c>
      <c r="F49" s="5">
        <v>21804044.390000001</v>
      </c>
      <c r="G49" s="6">
        <f t="shared" si="1"/>
        <v>12546545.039999999</v>
      </c>
    </row>
    <row r="50" spans="1:7" s="2" customFormat="1" ht="14.25" customHeight="1" x14ac:dyDescent="0.2">
      <c r="A50" s="4" t="s">
        <v>49</v>
      </c>
      <c r="B50" s="5">
        <v>39462221</v>
      </c>
      <c r="C50" s="5">
        <v>861075.83</v>
      </c>
      <c r="D50" s="6">
        <f t="shared" si="0"/>
        <v>40323296.829999998</v>
      </c>
      <c r="E50" s="5">
        <v>25498291.25</v>
      </c>
      <c r="F50" s="5">
        <v>25498291.25</v>
      </c>
      <c r="G50" s="6">
        <f t="shared" si="1"/>
        <v>14825005.579999998</v>
      </c>
    </row>
    <row r="51" spans="1:7" s="2" customFormat="1" ht="14.25" customHeight="1" x14ac:dyDescent="0.2">
      <c r="A51" s="4" t="s">
        <v>50</v>
      </c>
      <c r="B51" s="5">
        <v>7299342</v>
      </c>
      <c r="C51" s="5">
        <v>776075.65</v>
      </c>
      <c r="D51" s="6">
        <f t="shared" si="0"/>
        <v>8075417.6500000004</v>
      </c>
      <c r="E51" s="5">
        <v>4660495.92</v>
      </c>
      <c r="F51" s="5">
        <v>4660495.92</v>
      </c>
      <c r="G51" s="6">
        <f t="shared" si="1"/>
        <v>3414921.7300000004</v>
      </c>
    </row>
    <row r="52" spans="1:7" s="2" customFormat="1" ht="14.25" customHeight="1" x14ac:dyDescent="0.2">
      <c r="A52" s="4" t="s">
        <v>51</v>
      </c>
      <c r="B52" s="5">
        <v>32711732</v>
      </c>
      <c r="C52" s="5">
        <v>1101279.3999999999</v>
      </c>
      <c r="D52" s="6">
        <f t="shared" si="0"/>
        <v>33813011.399999999</v>
      </c>
      <c r="E52" s="5">
        <v>21328093.550000001</v>
      </c>
      <c r="F52" s="5">
        <v>21328093.550000001</v>
      </c>
      <c r="G52" s="6">
        <f t="shared" si="1"/>
        <v>12484917.849999998</v>
      </c>
    </row>
    <row r="53" spans="1:7" s="2" customFormat="1" ht="14.25" customHeight="1" x14ac:dyDescent="0.2">
      <c r="A53" s="4" t="s">
        <v>52</v>
      </c>
      <c r="B53" s="5">
        <v>42666838</v>
      </c>
      <c r="C53" s="5">
        <v>764436.3</v>
      </c>
      <c r="D53" s="6">
        <f t="shared" si="0"/>
        <v>43431274.299999997</v>
      </c>
      <c r="E53" s="5">
        <v>28663886.600000001</v>
      </c>
      <c r="F53" s="5">
        <v>28663886.600000001</v>
      </c>
      <c r="G53" s="6">
        <f t="shared" si="1"/>
        <v>14767387.699999996</v>
      </c>
    </row>
    <row r="54" spans="1:7" s="2" customFormat="1" ht="14.25" customHeight="1" x14ac:dyDescent="0.2">
      <c r="A54" s="4" t="s">
        <v>53</v>
      </c>
      <c r="B54" s="5">
        <v>66160060</v>
      </c>
      <c r="C54" s="5">
        <v>1610883.63</v>
      </c>
      <c r="D54" s="6">
        <f t="shared" si="0"/>
        <v>67770943.629999995</v>
      </c>
      <c r="E54" s="5">
        <v>44286089</v>
      </c>
      <c r="F54" s="5">
        <v>44286089</v>
      </c>
      <c r="G54" s="6">
        <f t="shared" si="1"/>
        <v>23484854.629999995</v>
      </c>
    </row>
    <row r="55" spans="1:7" s="2" customFormat="1" ht="14.25" customHeight="1" x14ac:dyDescent="0.2">
      <c r="A55" s="4" t="s">
        <v>54</v>
      </c>
      <c r="B55" s="5">
        <v>60834561</v>
      </c>
      <c r="C55" s="5">
        <v>1709667.44</v>
      </c>
      <c r="D55" s="6">
        <f t="shared" si="0"/>
        <v>62544228.439999998</v>
      </c>
      <c r="E55" s="5">
        <v>40407542.329999998</v>
      </c>
      <c r="F55" s="5">
        <v>40407542.329999998</v>
      </c>
      <c r="G55" s="6">
        <f t="shared" si="1"/>
        <v>22136686.109999999</v>
      </c>
    </row>
    <row r="56" spans="1:7" s="2" customFormat="1" ht="14.25" customHeight="1" x14ac:dyDescent="0.2">
      <c r="A56" s="4" t="s">
        <v>55</v>
      </c>
      <c r="B56" s="5">
        <v>24823744</v>
      </c>
      <c r="C56" s="5">
        <v>798846.12</v>
      </c>
      <c r="D56" s="6">
        <f t="shared" si="0"/>
        <v>25622590.120000001</v>
      </c>
      <c r="E56" s="5">
        <v>16927806.93</v>
      </c>
      <c r="F56" s="5">
        <v>16927806.93</v>
      </c>
      <c r="G56" s="6">
        <f t="shared" si="1"/>
        <v>8694783.1900000013</v>
      </c>
    </row>
    <row r="57" spans="1:7" s="2" customFormat="1" ht="14.25" customHeight="1" x14ac:dyDescent="0.2">
      <c r="A57" s="4" t="s">
        <v>56</v>
      </c>
      <c r="B57" s="5">
        <v>22424008</v>
      </c>
      <c r="C57" s="5">
        <v>558572.6</v>
      </c>
      <c r="D57" s="6">
        <f t="shared" si="0"/>
        <v>22982580.600000001</v>
      </c>
      <c r="E57" s="5">
        <v>15230059.439999999</v>
      </c>
      <c r="F57" s="5">
        <v>15230059.439999999</v>
      </c>
      <c r="G57" s="6">
        <f t="shared" si="1"/>
        <v>7752521.160000002</v>
      </c>
    </row>
    <row r="58" spans="1:7" s="2" customFormat="1" ht="14.25" customHeight="1" x14ac:dyDescent="0.2">
      <c r="A58" s="4" t="s">
        <v>57</v>
      </c>
      <c r="B58" s="5">
        <v>26511200</v>
      </c>
      <c r="C58" s="5">
        <v>879509</v>
      </c>
      <c r="D58" s="6">
        <f t="shared" si="0"/>
        <v>27390709</v>
      </c>
      <c r="E58" s="5">
        <v>17531081.93</v>
      </c>
      <c r="F58" s="5">
        <v>17531081.93</v>
      </c>
      <c r="G58" s="6">
        <f t="shared" si="1"/>
        <v>9859627.0700000003</v>
      </c>
    </row>
    <row r="59" spans="1:7" s="2" customFormat="1" ht="14.25" customHeight="1" x14ac:dyDescent="0.2">
      <c r="A59" s="4" t="s">
        <v>58</v>
      </c>
      <c r="B59" s="5">
        <v>40740233</v>
      </c>
      <c r="C59" s="5">
        <v>1552593.36</v>
      </c>
      <c r="D59" s="6">
        <f t="shared" si="0"/>
        <v>42292826.359999999</v>
      </c>
      <c r="E59" s="5">
        <v>26894961.719999999</v>
      </c>
      <c r="F59" s="5">
        <v>26894961.719999999</v>
      </c>
      <c r="G59" s="6">
        <f t="shared" si="1"/>
        <v>15397864.640000001</v>
      </c>
    </row>
    <row r="60" spans="1:7" s="2" customFormat="1" ht="14.25" customHeight="1" x14ac:dyDescent="0.2">
      <c r="A60" s="4" t="s">
        <v>59</v>
      </c>
      <c r="B60" s="5">
        <v>109939860</v>
      </c>
      <c r="C60" s="5">
        <v>19437224.289999999</v>
      </c>
      <c r="D60" s="6">
        <f t="shared" si="0"/>
        <v>129377084.28999999</v>
      </c>
      <c r="E60" s="5">
        <v>74528021.040000007</v>
      </c>
      <c r="F60" s="5">
        <v>74528021.040000007</v>
      </c>
      <c r="G60" s="6">
        <f t="shared" si="1"/>
        <v>54849063.249999985</v>
      </c>
    </row>
    <row r="61" spans="1:7" s="2" customFormat="1" ht="14.25" customHeight="1" x14ac:dyDescent="0.2">
      <c r="A61" s="4" t="s">
        <v>60</v>
      </c>
      <c r="B61" s="5">
        <v>66891246</v>
      </c>
      <c r="C61" s="5">
        <v>3242705.83</v>
      </c>
      <c r="D61" s="6">
        <f t="shared" si="0"/>
        <v>70133951.829999998</v>
      </c>
      <c r="E61" s="5">
        <v>43928271.899999999</v>
      </c>
      <c r="F61" s="5">
        <v>43928271.899999999</v>
      </c>
      <c r="G61" s="6">
        <f t="shared" si="1"/>
        <v>26205679.93</v>
      </c>
    </row>
    <row r="62" spans="1:7" s="2" customFormat="1" ht="14.25" customHeight="1" x14ac:dyDescent="0.2">
      <c r="A62" s="4" t="s">
        <v>61</v>
      </c>
      <c r="B62" s="5">
        <v>29264044</v>
      </c>
      <c r="C62" s="5">
        <v>1436853.41</v>
      </c>
      <c r="D62" s="6">
        <f t="shared" si="0"/>
        <v>30700897.41</v>
      </c>
      <c r="E62" s="5">
        <v>20115707.710000001</v>
      </c>
      <c r="F62" s="5">
        <v>20115707.710000001</v>
      </c>
      <c r="G62" s="6">
        <f t="shared" si="1"/>
        <v>10585189.699999999</v>
      </c>
    </row>
    <row r="63" spans="1:7" s="2" customFormat="1" ht="14.25" customHeight="1" x14ac:dyDescent="0.2">
      <c r="A63" s="4" t="s">
        <v>62</v>
      </c>
      <c r="B63" s="5">
        <v>49424300</v>
      </c>
      <c r="C63" s="5">
        <v>1035613.62</v>
      </c>
      <c r="D63" s="6">
        <f t="shared" si="0"/>
        <v>50459913.619999997</v>
      </c>
      <c r="E63" s="5">
        <v>32768623.300000001</v>
      </c>
      <c r="F63" s="5">
        <v>32768623.300000001</v>
      </c>
      <c r="G63" s="6">
        <f t="shared" si="1"/>
        <v>17691290.319999997</v>
      </c>
    </row>
    <row r="64" spans="1:7" s="2" customFormat="1" ht="14.25" customHeight="1" x14ac:dyDescent="0.2">
      <c r="A64" s="4" t="s">
        <v>63</v>
      </c>
      <c r="B64" s="5">
        <v>32709961</v>
      </c>
      <c r="C64" s="5">
        <v>538996.57999999996</v>
      </c>
      <c r="D64" s="6">
        <f t="shared" si="0"/>
        <v>33248957.579999998</v>
      </c>
      <c r="E64" s="5">
        <v>22728484.43</v>
      </c>
      <c r="F64" s="5">
        <v>22728484.43</v>
      </c>
      <c r="G64" s="6">
        <f t="shared" si="1"/>
        <v>10520473.149999999</v>
      </c>
    </row>
    <row r="65" spans="1:7" s="2" customFormat="1" ht="14.25" customHeight="1" x14ac:dyDescent="0.2">
      <c r="A65" s="4" t="s">
        <v>64</v>
      </c>
      <c r="B65" s="5">
        <v>29856843</v>
      </c>
      <c r="C65" s="5">
        <v>1211875.55</v>
      </c>
      <c r="D65" s="6">
        <f t="shared" si="0"/>
        <v>31068718.550000001</v>
      </c>
      <c r="E65" s="5">
        <v>19920328.109999999</v>
      </c>
      <c r="F65" s="5">
        <v>19920328.109999999</v>
      </c>
      <c r="G65" s="6">
        <f t="shared" si="1"/>
        <v>11148390.440000001</v>
      </c>
    </row>
    <row r="66" spans="1:7" s="2" customFormat="1" ht="14.25" customHeight="1" x14ac:dyDescent="0.2">
      <c r="A66" s="4" t="s">
        <v>65</v>
      </c>
      <c r="B66" s="5">
        <v>217222723</v>
      </c>
      <c r="C66" s="5">
        <v>4908848.07</v>
      </c>
      <c r="D66" s="6">
        <f t="shared" si="0"/>
        <v>222131571.06999999</v>
      </c>
      <c r="E66" s="5">
        <v>145876749.75999999</v>
      </c>
      <c r="F66" s="5">
        <v>145876749.75999999</v>
      </c>
      <c r="G66" s="6">
        <f t="shared" si="1"/>
        <v>76254821.310000002</v>
      </c>
    </row>
    <row r="67" spans="1:7" s="2" customFormat="1" ht="14.25" customHeight="1" x14ac:dyDescent="0.2">
      <c r="A67" s="4" t="s">
        <v>66</v>
      </c>
      <c r="B67" s="5">
        <v>41260470</v>
      </c>
      <c r="C67" s="5">
        <v>1932543.16</v>
      </c>
      <c r="D67" s="6">
        <f t="shared" si="0"/>
        <v>43193013.159999996</v>
      </c>
      <c r="E67" s="5">
        <v>27425925.059999999</v>
      </c>
      <c r="F67" s="5">
        <v>27425925.059999999</v>
      </c>
      <c r="G67" s="6">
        <f t="shared" si="1"/>
        <v>15767088.099999998</v>
      </c>
    </row>
    <row r="68" spans="1:7" s="2" customFormat="1" ht="14.25" customHeight="1" x14ac:dyDescent="0.2">
      <c r="A68" s="4" t="s">
        <v>67</v>
      </c>
      <c r="B68" s="5">
        <v>31929550</v>
      </c>
      <c r="C68" s="5">
        <v>227896.27</v>
      </c>
      <c r="D68" s="6">
        <f t="shared" si="0"/>
        <v>32157446.27</v>
      </c>
      <c r="E68" s="5">
        <v>20073498.440000001</v>
      </c>
      <c r="F68" s="5">
        <v>20073498.440000001</v>
      </c>
      <c r="G68" s="6">
        <f t="shared" si="1"/>
        <v>12083947.829999998</v>
      </c>
    </row>
    <row r="69" spans="1:7" s="2" customFormat="1" ht="14.25" customHeight="1" x14ac:dyDescent="0.2">
      <c r="A69" s="4" t="s">
        <v>68</v>
      </c>
      <c r="B69" s="5">
        <v>3340384</v>
      </c>
      <c r="C69" s="5">
        <v>173381.48</v>
      </c>
      <c r="D69" s="6">
        <f t="shared" si="0"/>
        <v>3513765.48</v>
      </c>
      <c r="E69" s="5">
        <v>2140519.62</v>
      </c>
      <c r="F69" s="5">
        <v>2140519.62</v>
      </c>
      <c r="G69" s="6">
        <f t="shared" si="1"/>
        <v>1373245.8599999999</v>
      </c>
    </row>
    <row r="70" spans="1:7" s="2" customFormat="1" ht="14.25" customHeight="1" x14ac:dyDescent="0.2">
      <c r="A70" s="4" t="s">
        <v>69</v>
      </c>
      <c r="B70" s="5">
        <v>17838335</v>
      </c>
      <c r="C70" s="5">
        <v>383801.67</v>
      </c>
      <c r="D70" s="6">
        <f t="shared" si="0"/>
        <v>18222136.670000002</v>
      </c>
      <c r="E70" s="5">
        <v>11367673.800000001</v>
      </c>
      <c r="F70" s="5">
        <v>11367673.800000001</v>
      </c>
      <c r="G70" s="6">
        <f t="shared" si="1"/>
        <v>6854462.870000001</v>
      </c>
    </row>
    <row r="71" spans="1:7" s="2" customFormat="1" ht="14.25" customHeight="1" x14ac:dyDescent="0.2">
      <c r="A71" s="4" t="s">
        <v>70</v>
      </c>
      <c r="B71" s="5">
        <v>103774067</v>
      </c>
      <c r="C71" s="5">
        <v>2900948.22</v>
      </c>
      <c r="D71" s="6">
        <f t="shared" si="0"/>
        <v>106675015.22</v>
      </c>
      <c r="E71" s="5">
        <v>68471526.290000007</v>
      </c>
      <c r="F71" s="5">
        <v>68471526.290000007</v>
      </c>
      <c r="G71" s="6">
        <f t="shared" si="1"/>
        <v>38203488.929999992</v>
      </c>
    </row>
    <row r="72" spans="1:7" s="2" customFormat="1" ht="14.25" customHeight="1" x14ac:dyDescent="0.2">
      <c r="A72" s="4" t="s">
        <v>71</v>
      </c>
      <c r="B72" s="5">
        <v>435947408</v>
      </c>
      <c r="C72" s="5">
        <v>26436142.469999999</v>
      </c>
      <c r="D72" s="6">
        <f t="shared" si="0"/>
        <v>462383550.47000003</v>
      </c>
      <c r="E72" s="5">
        <v>304607911.29000002</v>
      </c>
      <c r="F72" s="5">
        <v>304607911.29000002</v>
      </c>
      <c r="G72" s="6">
        <f t="shared" si="1"/>
        <v>157775639.18000001</v>
      </c>
    </row>
    <row r="73" spans="1:7" s="2" customFormat="1" ht="14.25" customHeight="1" x14ac:dyDescent="0.2">
      <c r="A73" s="4" t="s">
        <v>72</v>
      </c>
      <c r="B73" s="5">
        <v>62358081</v>
      </c>
      <c r="C73" s="5">
        <v>1463231.5</v>
      </c>
      <c r="D73" s="6">
        <f t="shared" si="0"/>
        <v>63821312.5</v>
      </c>
      <c r="E73" s="5">
        <v>41212910.270000003</v>
      </c>
      <c r="F73" s="5">
        <v>41212910.270000003</v>
      </c>
      <c r="G73" s="6">
        <f t="shared" si="1"/>
        <v>22608402.229999997</v>
      </c>
    </row>
    <row r="74" spans="1:7" s="2" customFormat="1" ht="14.25" customHeight="1" x14ac:dyDescent="0.2">
      <c r="A74" s="4" t="s">
        <v>73</v>
      </c>
      <c r="B74" s="5">
        <v>39070447</v>
      </c>
      <c r="C74" s="5">
        <v>1605043.76</v>
      </c>
      <c r="D74" s="6">
        <f t="shared" si="0"/>
        <v>40675490.759999998</v>
      </c>
      <c r="E74" s="5">
        <v>26865149.789999999</v>
      </c>
      <c r="F74" s="5">
        <v>26865149.789999999</v>
      </c>
      <c r="G74" s="6">
        <f t="shared" si="1"/>
        <v>13810340.969999999</v>
      </c>
    </row>
    <row r="75" spans="1:7" s="2" customFormat="1" ht="14.25" customHeight="1" x14ac:dyDescent="0.2">
      <c r="A75" s="4" t="s">
        <v>74</v>
      </c>
      <c r="B75" s="5">
        <v>90941547</v>
      </c>
      <c r="C75" s="5">
        <v>3095600.53</v>
      </c>
      <c r="D75" s="6">
        <f t="shared" si="0"/>
        <v>94037147.530000001</v>
      </c>
      <c r="E75" s="5">
        <v>62698948.039999999</v>
      </c>
      <c r="F75" s="5">
        <v>62698948.039999999</v>
      </c>
      <c r="G75" s="6">
        <f t="shared" si="1"/>
        <v>31338199.490000002</v>
      </c>
    </row>
    <row r="76" spans="1:7" s="2" customFormat="1" ht="14.25" customHeight="1" x14ac:dyDescent="0.2">
      <c r="A76" s="4" t="s">
        <v>75</v>
      </c>
      <c r="B76" s="5">
        <v>38770002</v>
      </c>
      <c r="C76" s="5">
        <v>1677259.17</v>
      </c>
      <c r="D76" s="6">
        <f t="shared" ref="D76:D138" si="2">B76+C76</f>
        <v>40447261.170000002</v>
      </c>
      <c r="E76" s="5">
        <v>26777496.100000001</v>
      </c>
      <c r="F76" s="5">
        <v>26777496.100000001</v>
      </c>
      <c r="G76" s="6">
        <f t="shared" ref="G76:G138" si="3">D76-E76</f>
        <v>13669765.07</v>
      </c>
    </row>
    <row r="77" spans="1:7" s="2" customFormat="1" ht="14.25" customHeight="1" x14ac:dyDescent="0.2">
      <c r="A77" s="4" t="s">
        <v>76</v>
      </c>
      <c r="B77" s="5">
        <v>27842023</v>
      </c>
      <c r="C77" s="5">
        <v>855121.22</v>
      </c>
      <c r="D77" s="6">
        <f t="shared" si="2"/>
        <v>28697144.219999999</v>
      </c>
      <c r="E77" s="5">
        <v>18987195.440000001</v>
      </c>
      <c r="F77" s="5">
        <v>18987195.440000001</v>
      </c>
      <c r="G77" s="6">
        <f t="shared" si="3"/>
        <v>9709948.7799999975</v>
      </c>
    </row>
    <row r="78" spans="1:7" s="2" customFormat="1" ht="14.25" customHeight="1" x14ac:dyDescent="0.2">
      <c r="A78" s="25"/>
      <c r="B78" s="26"/>
      <c r="C78" s="26"/>
      <c r="D78" s="27"/>
      <c r="E78" s="26"/>
      <c r="F78" s="26"/>
      <c r="G78" s="28"/>
    </row>
    <row r="79" spans="1:7" s="2" customFormat="1" ht="14.25" customHeight="1" x14ac:dyDescent="0.2">
      <c r="A79" s="25"/>
      <c r="B79" s="26"/>
      <c r="C79" s="26"/>
      <c r="D79" s="27"/>
      <c r="E79" s="26"/>
      <c r="F79" s="26"/>
      <c r="G79" s="28"/>
    </row>
    <row r="80" spans="1:7" s="2" customFormat="1" ht="49.5" customHeight="1" x14ac:dyDescent="0.2">
      <c r="A80" s="37" t="s">
        <v>0</v>
      </c>
      <c r="B80" s="38"/>
      <c r="C80" s="38"/>
      <c r="D80" s="38"/>
      <c r="E80" s="38"/>
      <c r="F80" s="38"/>
      <c r="G80" s="39"/>
    </row>
    <row r="81" spans="1:7" s="2" customFormat="1" ht="14.25" customHeight="1" x14ac:dyDescent="0.2">
      <c r="A81" s="40" t="s">
        <v>1</v>
      </c>
      <c r="B81" s="35" t="s">
        <v>2</v>
      </c>
      <c r="C81" s="35"/>
      <c r="D81" s="35"/>
      <c r="E81" s="35"/>
      <c r="F81" s="35"/>
      <c r="G81" s="35" t="s">
        <v>3</v>
      </c>
    </row>
    <row r="82" spans="1:7" s="2" customFormat="1" ht="27" customHeight="1" x14ac:dyDescent="0.2">
      <c r="A82" s="40"/>
      <c r="B82" s="3" t="s">
        <v>4</v>
      </c>
      <c r="C82" s="3" t="s">
        <v>5</v>
      </c>
      <c r="D82" s="3" t="s">
        <v>6</v>
      </c>
      <c r="E82" s="3" t="s">
        <v>7</v>
      </c>
      <c r="F82" s="3" t="s">
        <v>8</v>
      </c>
      <c r="G82" s="36"/>
    </row>
    <row r="83" spans="1:7" s="2" customFormat="1" ht="14.25" customHeight="1" x14ac:dyDescent="0.2">
      <c r="A83" s="41"/>
      <c r="B83" s="3">
        <v>1</v>
      </c>
      <c r="C83" s="3">
        <v>2</v>
      </c>
      <c r="D83" s="3" t="s">
        <v>9</v>
      </c>
      <c r="E83" s="3">
        <v>4</v>
      </c>
      <c r="F83" s="3">
        <v>5</v>
      </c>
      <c r="G83" s="3" t="s">
        <v>10</v>
      </c>
    </row>
    <row r="84" spans="1:7" s="2" customFormat="1" ht="14.25" customHeight="1" x14ac:dyDescent="0.2">
      <c r="A84" s="4" t="s">
        <v>77</v>
      </c>
      <c r="B84" s="5">
        <v>172671742</v>
      </c>
      <c r="C84" s="5">
        <v>5400383.5499999998</v>
      </c>
      <c r="D84" s="6">
        <f t="shared" si="2"/>
        <v>178072125.55000001</v>
      </c>
      <c r="E84" s="5">
        <v>120919422.17</v>
      </c>
      <c r="F84" s="5">
        <v>120919422.17</v>
      </c>
      <c r="G84" s="6">
        <f t="shared" si="3"/>
        <v>57152703.38000001</v>
      </c>
    </row>
    <row r="85" spans="1:7" s="2" customFormat="1" ht="14.25" customHeight="1" x14ac:dyDescent="0.2">
      <c r="A85" s="4" t="s">
        <v>78</v>
      </c>
      <c r="B85" s="5">
        <v>157400415</v>
      </c>
      <c r="C85" s="5">
        <v>5874114.4699999997</v>
      </c>
      <c r="D85" s="6">
        <f t="shared" si="2"/>
        <v>163274529.47</v>
      </c>
      <c r="E85" s="5">
        <v>103969711.83</v>
      </c>
      <c r="F85" s="5">
        <v>103969711.83</v>
      </c>
      <c r="G85" s="6">
        <f t="shared" si="3"/>
        <v>59304817.640000001</v>
      </c>
    </row>
    <row r="86" spans="1:7" s="2" customFormat="1" ht="14.25" customHeight="1" x14ac:dyDescent="0.2">
      <c r="A86" s="4" t="s">
        <v>79</v>
      </c>
      <c r="B86" s="5">
        <v>315025366</v>
      </c>
      <c r="C86" s="5">
        <v>10086089.17</v>
      </c>
      <c r="D86" s="6">
        <f t="shared" si="2"/>
        <v>325111455.17000002</v>
      </c>
      <c r="E86" s="5">
        <v>212342820.28999999</v>
      </c>
      <c r="F86" s="5">
        <v>212342820.28999999</v>
      </c>
      <c r="G86" s="6">
        <f t="shared" si="3"/>
        <v>112768634.88000003</v>
      </c>
    </row>
    <row r="87" spans="1:7" s="2" customFormat="1" ht="14.25" customHeight="1" x14ac:dyDescent="0.2">
      <c r="A87" s="4" t="s">
        <v>80</v>
      </c>
      <c r="B87" s="5">
        <v>151126964</v>
      </c>
      <c r="C87" s="5">
        <v>3637519.54</v>
      </c>
      <c r="D87" s="6">
        <f t="shared" si="2"/>
        <v>154764483.53999999</v>
      </c>
      <c r="E87" s="5">
        <v>99951022.040000007</v>
      </c>
      <c r="F87" s="5">
        <v>99951022.040000007</v>
      </c>
      <c r="G87" s="6">
        <f t="shared" si="3"/>
        <v>54813461.499999985</v>
      </c>
    </row>
    <row r="88" spans="1:7" s="2" customFormat="1" ht="14.25" customHeight="1" x14ac:dyDescent="0.2">
      <c r="A88" s="4" t="s">
        <v>81</v>
      </c>
      <c r="B88" s="5">
        <v>190826412</v>
      </c>
      <c r="C88" s="5">
        <v>13264165.17</v>
      </c>
      <c r="D88" s="6">
        <f t="shared" si="2"/>
        <v>204090577.16999999</v>
      </c>
      <c r="E88" s="5">
        <v>126366940.17</v>
      </c>
      <c r="F88" s="5">
        <v>126366940.17</v>
      </c>
      <c r="G88" s="6">
        <f t="shared" si="3"/>
        <v>77723636.999999985</v>
      </c>
    </row>
    <row r="89" spans="1:7" s="2" customFormat="1" ht="14.25" customHeight="1" x14ac:dyDescent="0.2">
      <c r="A89" s="4" t="s">
        <v>82</v>
      </c>
      <c r="B89" s="5">
        <v>298725192</v>
      </c>
      <c r="C89" s="5">
        <v>122804083.92</v>
      </c>
      <c r="D89" s="6">
        <f t="shared" si="2"/>
        <v>421529275.92000002</v>
      </c>
      <c r="E89" s="5">
        <v>237909229.68000001</v>
      </c>
      <c r="F89" s="5">
        <v>237909229.68000001</v>
      </c>
      <c r="G89" s="6">
        <f t="shared" si="3"/>
        <v>183620046.24000001</v>
      </c>
    </row>
    <row r="90" spans="1:7" s="2" customFormat="1" ht="14.25" customHeight="1" x14ac:dyDescent="0.2">
      <c r="A90" s="4" t="s">
        <v>83</v>
      </c>
      <c r="B90" s="5">
        <v>827371530</v>
      </c>
      <c r="C90" s="5">
        <v>32427330.32</v>
      </c>
      <c r="D90" s="6">
        <f t="shared" si="2"/>
        <v>859798860.32000005</v>
      </c>
      <c r="E90" s="5">
        <v>625599763.61000001</v>
      </c>
      <c r="F90" s="5">
        <v>625599763.61000001</v>
      </c>
      <c r="G90" s="6">
        <f t="shared" si="3"/>
        <v>234199096.71000004</v>
      </c>
    </row>
    <row r="91" spans="1:7" s="2" customFormat="1" ht="14.25" customHeight="1" x14ac:dyDescent="0.2">
      <c r="A91" s="4" t="s">
        <v>84</v>
      </c>
      <c r="B91" s="5">
        <v>144620300</v>
      </c>
      <c r="C91" s="5">
        <v>4168468.42</v>
      </c>
      <c r="D91" s="6">
        <f t="shared" si="2"/>
        <v>148788768.41999999</v>
      </c>
      <c r="E91" s="5">
        <v>95238265.640000001</v>
      </c>
      <c r="F91" s="5">
        <v>95238265.640000001</v>
      </c>
      <c r="G91" s="6">
        <f t="shared" si="3"/>
        <v>53550502.779999986</v>
      </c>
    </row>
    <row r="92" spans="1:7" s="2" customFormat="1" ht="14.25" customHeight="1" x14ac:dyDescent="0.2">
      <c r="A92" s="4" t="s">
        <v>85</v>
      </c>
      <c r="B92" s="5">
        <v>147910594</v>
      </c>
      <c r="C92" s="5">
        <v>3959858.12</v>
      </c>
      <c r="D92" s="6">
        <f t="shared" si="2"/>
        <v>151870452.12</v>
      </c>
      <c r="E92" s="5">
        <v>99007357.870000005</v>
      </c>
      <c r="F92" s="5">
        <v>99007357.870000005</v>
      </c>
      <c r="G92" s="6">
        <f t="shared" si="3"/>
        <v>52863094.25</v>
      </c>
    </row>
    <row r="93" spans="1:7" s="2" customFormat="1" ht="14.25" customHeight="1" x14ac:dyDescent="0.2">
      <c r="A93" s="4" t="s">
        <v>86</v>
      </c>
      <c r="B93" s="5">
        <v>144512873</v>
      </c>
      <c r="C93" s="5">
        <v>71580771.719999999</v>
      </c>
      <c r="D93" s="6">
        <f t="shared" si="2"/>
        <v>216093644.72</v>
      </c>
      <c r="E93" s="5">
        <v>98443998.819999993</v>
      </c>
      <c r="F93" s="5">
        <v>98443998.819999993</v>
      </c>
      <c r="G93" s="6">
        <f t="shared" si="3"/>
        <v>117649645.90000001</v>
      </c>
    </row>
    <row r="94" spans="1:7" s="2" customFormat="1" ht="14.25" customHeight="1" x14ac:dyDescent="0.2">
      <c r="A94" s="4" t="s">
        <v>87</v>
      </c>
      <c r="B94" s="5">
        <v>251460763</v>
      </c>
      <c r="C94" s="5">
        <v>26148103.41</v>
      </c>
      <c r="D94" s="6">
        <f t="shared" si="2"/>
        <v>277608866.41000003</v>
      </c>
      <c r="E94" s="5">
        <v>182390289.12</v>
      </c>
      <c r="F94" s="5">
        <v>182390289.12</v>
      </c>
      <c r="G94" s="6">
        <f t="shared" si="3"/>
        <v>95218577.290000021</v>
      </c>
    </row>
    <row r="95" spans="1:7" s="2" customFormat="1" ht="14.25" customHeight="1" x14ac:dyDescent="0.2">
      <c r="A95" s="4" t="s">
        <v>88</v>
      </c>
      <c r="B95" s="5">
        <v>146842160</v>
      </c>
      <c r="C95" s="5">
        <v>2312122.7000000002</v>
      </c>
      <c r="D95" s="6">
        <f t="shared" si="2"/>
        <v>149154282.69999999</v>
      </c>
      <c r="E95" s="5">
        <v>97430886.680000007</v>
      </c>
      <c r="F95" s="5">
        <v>97430886.680000007</v>
      </c>
      <c r="G95" s="6">
        <f t="shared" si="3"/>
        <v>51723396.019999981</v>
      </c>
    </row>
    <row r="96" spans="1:7" s="2" customFormat="1" ht="14.25" customHeight="1" x14ac:dyDescent="0.2">
      <c r="A96" s="4" t="s">
        <v>89</v>
      </c>
      <c r="B96" s="5">
        <v>143871381</v>
      </c>
      <c r="C96" s="5">
        <v>2137274.4900000002</v>
      </c>
      <c r="D96" s="6">
        <f t="shared" si="2"/>
        <v>146008655.49000001</v>
      </c>
      <c r="E96" s="5">
        <v>96430373.140000001</v>
      </c>
      <c r="F96" s="5">
        <v>96430373.140000001</v>
      </c>
      <c r="G96" s="6">
        <f t="shared" si="3"/>
        <v>49578282.350000009</v>
      </c>
    </row>
    <row r="97" spans="1:7" s="2" customFormat="1" ht="14.25" customHeight="1" x14ac:dyDescent="0.2">
      <c r="A97" s="4" t="s">
        <v>90</v>
      </c>
      <c r="B97" s="5">
        <v>95668752</v>
      </c>
      <c r="C97" s="5">
        <v>3250385.42</v>
      </c>
      <c r="D97" s="6">
        <f t="shared" si="2"/>
        <v>98919137.420000002</v>
      </c>
      <c r="E97" s="5">
        <v>64182265.170000002</v>
      </c>
      <c r="F97" s="5">
        <v>64182265.170000002</v>
      </c>
      <c r="G97" s="6">
        <f t="shared" si="3"/>
        <v>34736872.25</v>
      </c>
    </row>
    <row r="98" spans="1:7" s="2" customFormat="1" ht="14.25" customHeight="1" x14ac:dyDescent="0.2">
      <c r="A98" s="4" t="s">
        <v>91</v>
      </c>
      <c r="B98" s="5">
        <v>2476467</v>
      </c>
      <c r="C98" s="5">
        <v>-7938</v>
      </c>
      <c r="D98" s="6">
        <f t="shared" si="2"/>
        <v>2468529</v>
      </c>
      <c r="E98" s="5">
        <v>1073349.1100000001</v>
      </c>
      <c r="F98" s="5">
        <v>1073349.1100000001</v>
      </c>
      <c r="G98" s="6">
        <f t="shared" si="3"/>
        <v>1395179.89</v>
      </c>
    </row>
    <row r="99" spans="1:7" s="2" customFormat="1" ht="14.25" customHeight="1" x14ac:dyDescent="0.2">
      <c r="A99" s="4" t="s">
        <v>92</v>
      </c>
      <c r="B99" s="5">
        <v>47902100</v>
      </c>
      <c r="C99" s="5">
        <v>438065.61</v>
      </c>
      <c r="D99" s="6">
        <f t="shared" si="2"/>
        <v>48340165.609999999</v>
      </c>
      <c r="E99" s="5">
        <v>32531174.93</v>
      </c>
      <c r="F99" s="5">
        <v>32531174.93</v>
      </c>
      <c r="G99" s="6">
        <f t="shared" si="3"/>
        <v>15808990.68</v>
      </c>
    </row>
    <row r="100" spans="1:7" s="2" customFormat="1" ht="14.25" customHeight="1" x14ac:dyDescent="0.2">
      <c r="A100" s="4" t="s">
        <v>93</v>
      </c>
      <c r="B100" s="5">
        <v>45565091</v>
      </c>
      <c r="C100" s="5">
        <v>3270048.71</v>
      </c>
      <c r="D100" s="6">
        <f t="shared" si="2"/>
        <v>48835139.710000001</v>
      </c>
      <c r="E100" s="5">
        <v>32559135.34</v>
      </c>
      <c r="F100" s="5">
        <v>32559135.34</v>
      </c>
      <c r="G100" s="6">
        <f t="shared" si="3"/>
        <v>16276004.370000001</v>
      </c>
    </row>
    <row r="101" spans="1:7" s="2" customFormat="1" ht="14.25" customHeight="1" x14ac:dyDescent="0.2">
      <c r="A101" s="4" t="s">
        <v>94</v>
      </c>
      <c r="B101" s="5">
        <v>37685186</v>
      </c>
      <c r="C101" s="5">
        <v>13017421.51</v>
      </c>
      <c r="D101" s="6">
        <f t="shared" si="2"/>
        <v>50702607.509999998</v>
      </c>
      <c r="E101" s="5">
        <v>28255280.600000001</v>
      </c>
      <c r="F101" s="5">
        <v>28255280.600000001</v>
      </c>
      <c r="G101" s="6">
        <f t="shared" si="3"/>
        <v>22447326.909999996</v>
      </c>
    </row>
    <row r="102" spans="1:7" s="2" customFormat="1" ht="14.25" customHeight="1" x14ac:dyDescent="0.2">
      <c r="A102" s="4" t="s">
        <v>95</v>
      </c>
      <c r="B102" s="5">
        <v>51296635</v>
      </c>
      <c r="C102" s="5">
        <v>2256980.7200000002</v>
      </c>
      <c r="D102" s="6">
        <f t="shared" si="2"/>
        <v>53553615.719999999</v>
      </c>
      <c r="E102" s="5">
        <v>35492005.119999997</v>
      </c>
      <c r="F102" s="5">
        <v>35492005.119999997</v>
      </c>
      <c r="G102" s="6">
        <f t="shared" si="3"/>
        <v>18061610.600000001</v>
      </c>
    </row>
    <row r="103" spans="1:7" s="2" customFormat="1" ht="14.25" customHeight="1" x14ac:dyDescent="0.2">
      <c r="A103" s="4" t="s">
        <v>96</v>
      </c>
      <c r="B103" s="5">
        <v>46752263</v>
      </c>
      <c r="C103" s="5">
        <v>1108895.68</v>
      </c>
      <c r="D103" s="6">
        <f t="shared" si="2"/>
        <v>47861158.68</v>
      </c>
      <c r="E103" s="5">
        <v>31924743.899999999</v>
      </c>
      <c r="F103" s="5">
        <v>31924743.899999999</v>
      </c>
      <c r="G103" s="6">
        <f t="shared" si="3"/>
        <v>15936414.780000001</v>
      </c>
    </row>
    <row r="104" spans="1:7" s="2" customFormat="1" ht="14.25" customHeight="1" x14ac:dyDescent="0.2">
      <c r="A104" s="4" t="s">
        <v>97</v>
      </c>
      <c r="B104" s="5">
        <v>42496597</v>
      </c>
      <c r="C104" s="5">
        <v>777306.63</v>
      </c>
      <c r="D104" s="6">
        <f t="shared" si="2"/>
        <v>43273903.630000003</v>
      </c>
      <c r="E104" s="5">
        <v>29761704.57</v>
      </c>
      <c r="F104" s="5">
        <v>29761704.57</v>
      </c>
      <c r="G104" s="6">
        <f t="shared" si="3"/>
        <v>13512199.060000002</v>
      </c>
    </row>
    <row r="105" spans="1:7" s="2" customFormat="1" ht="14.25" customHeight="1" x14ac:dyDescent="0.2">
      <c r="A105" s="4" t="s">
        <v>98</v>
      </c>
      <c r="B105" s="5">
        <v>115573414</v>
      </c>
      <c r="C105" s="5">
        <v>2362007.12</v>
      </c>
      <c r="D105" s="6">
        <f t="shared" si="2"/>
        <v>117935421.12</v>
      </c>
      <c r="E105" s="5">
        <v>79615803.219999999</v>
      </c>
      <c r="F105" s="5">
        <v>79615803.219999999</v>
      </c>
      <c r="G105" s="6">
        <f t="shared" si="3"/>
        <v>38319617.900000006</v>
      </c>
    </row>
    <row r="106" spans="1:7" s="2" customFormat="1" ht="14.25" customHeight="1" x14ac:dyDescent="0.2">
      <c r="A106" s="4" t="s">
        <v>99</v>
      </c>
      <c r="B106" s="5">
        <v>181491631</v>
      </c>
      <c r="C106" s="5">
        <v>4304566.49</v>
      </c>
      <c r="D106" s="6">
        <f t="shared" si="2"/>
        <v>185796197.49000001</v>
      </c>
      <c r="E106" s="5">
        <v>128417944.01000001</v>
      </c>
      <c r="F106" s="5">
        <v>128417944.01000001</v>
      </c>
      <c r="G106" s="6">
        <f t="shared" si="3"/>
        <v>57378253.480000004</v>
      </c>
    </row>
    <row r="107" spans="1:7" s="2" customFormat="1" ht="14.25" customHeight="1" x14ac:dyDescent="0.2">
      <c r="A107" s="4" t="s">
        <v>100</v>
      </c>
      <c r="B107" s="5">
        <v>125781117</v>
      </c>
      <c r="C107" s="5">
        <v>2303208.63</v>
      </c>
      <c r="D107" s="6">
        <f t="shared" si="2"/>
        <v>128084325.63</v>
      </c>
      <c r="E107" s="5">
        <v>89463824.879999995</v>
      </c>
      <c r="F107" s="5">
        <v>89463824.879999995</v>
      </c>
      <c r="G107" s="6">
        <f t="shared" si="3"/>
        <v>38620500.75</v>
      </c>
    </row>
    <row r="108" spans="1:7" s="2" customFormat="1" ht="14.25" customHeight="1" x14ac:dyDescent="0.2">
      <c r="A108" s="4" t="s">
        <v>101</v>
      </c>
      <c r="B108" s="5">
        <v>49267975</v>
      </c>
      <c r="C108" s="5">
        <v>2240623.86</v>
      </c>
      <c r="D108" s="6">
        <f t="shared" si="2"/>
        <v>51508598.859999999</v>
      </c>
      <c r="E108" s="5">
        <v>33290577.210000001</v>
      </c>
      <c r="F108" s="5">
        <v>33290577.210000001</v>
      </c>
      <c r="G108" s="6">
        <f t="shared" si="3"/>
        <v>18218021.649999999</v>
      </c>
    </row>
    <row r="109" spans="1:7" s="2" customFormat="1" ht="14.25" customHeight="1" x14ac:dyDescent="0.2">
      <c r="A109" s="4" t="s">
        <v>102</v>
      </c>
      <c r="B109" s="5">
        <v>48573921</v>
      </c>
      <c r="C109" s="5">
        <v>286312.90999999997</v>
      </c>
      <c r="D109" s="6">
        <f t="shared" si="2"/>
        <v>48860233.909999996</v>
      </c>
      <c r="E109" s="5">
        <v>33213806.079999998</v>
      </c>
      <c r="F109" s="5">
        <v>33213806.079999998</v>
      </c>
      <c r="G109" s="6">
        <f t="shared" si="3"/>
        <v>15646427.829999998</v>
      </c>
    </row>
    <row r="110" spans="1:7" s="2" customFormat="1" ht="14.25" customHeight="1" x14ac:dyDescent="0.2">
      <c r="A110" s="4" t="s">
        <v>103</v>
      </c>
      <c r="B110" s="5">
        <v>38696767</v>
      </c>
      <c r="C110" s="5">
        <v>374505.56</v>
      </c>
      <c r="D110" s="6">
        <f t="shared" si="2"/>
        <v>39071272.560000002</v>
      </c>
      <c r="E110" s="5">
        <v>26219966.079999998</v>
      </c>
      <c r="F110" s="5">
        <v>26219966.079999998</v>
      </c>
      <c r="G110" s="6">
        <f t="shared" si="3"/>
        <v>12851306.480000004</v>
      </c>
    </row>
    <row r="111" spans="1:7" s="2" customFormat="1" ht="14.25" customHeight="1" x14ac:dyDescent="0.2">
      <c r="A111" s="4" t="s">
        <v>104</v>
      </c>
      <c r="B111" s="5">
        <v>46261373</v>
      </c>
      <c r="C111" s="5">
        <v>1964566.18</v>
      </c>
      <c r="D111" s="6">
        <f t="shared" si="2"/>
        <v>48225939.18</v>
      </c>
      <c r="E111" s="5">
        <v>32751416.420000002</v>
      </c>
      <c r="F111" s="5">
        <v>32751416.420000002</v>
      </c>
      <c r="G111" s="6">
        <f t="shared" si="3"/>
        <v>15474522.759999998</v>
      </c>
    </row>
    <row r="112" spans="1:7" s="2" customFormat="1" ht="14.25" customHeight="1" x14ac:dyDescent="0.2">
      <c r="A112" s="4" t="s">
        <v>105</v>
      </c>
      <c r="B112" s="5">
        <v>42897290</v>
      </c>
      <c r="C112" s="5">
        <v>25201595</v>
      </c>
      <c r="D112" s="6">
        <f t="shared" si="2"/>
        <v>68098885</v>
      </c>
      <c r="E112" s="5">
        <v>52717717.729999997</v>
      </c>
      <c r="F112" s="5">
        <v>52717717.729999997</v>
      </c>
      <c r="G112" s="6">
        <f t="shared" si="3"/>
        <v>15381167.270000003</v>
      </c>
    </row>
    <row r="113" spans="1:7" s="2" customFormat="1" ht="14.25" customHeight="1" x14ac:dyDescent="0.2">
      <c r="A113" s="4" t="s">
        <v>106</v>
      </c>
      <c r="B113" s="5">
        <v>30309190</v>
      </c>
      <c r="C113" s="5">
        <v>1450638.29</v>
      </c>
      <c r="D113" s="6">
        <f t="shared" si="2"/>
        <v>31759828.289999999</v>
      </c>
      <c r="E113" s="5">
        <v>21544836.100000001</v>
      </c>
      <c r="F113" s="5">
        <v>21544836.100000001</v>
      </c>
      <c r="G113" s="6">
        <f t="shared" si="3"/>
        <v>10214992.189999998</v>
      </c>
    </row>
    <row r="114" spans="1:7" s="2" customFormat="1" ht="14.25" customHeight="1" x14ac:dyDescent="0.2">
      <c r="A114" s="4" t="s">
        <v>107</v>
      </c>
      <c r="B114" s="5">
        <v>62108219</v>
      </c>
      <c r="C114" s="5">
        <v>2158432.61</v>
      </c>
      <c r="D114" s="6">
        <f t="shared" si="2"/>
        <v>64266651.609999999</v>
      </c>
      <c r="E114" s="5">
        <v>43289429.689999998</v>
      </c>
      <c r="F114" s="5">
        <v>43289429.689999998</v>
      </c>
      <c r="G114" s="6">
        <f t="shared" si="3"/>
        <v>20977221.920000002</v>
      </c>
    </row>
    <row r="115" spans="1:7" s="2" customFormat="1" ht="14.25" customHeight="1" x14ac:dyDescent="0.2">
      <c r="A115" s="4" t="s">
        <v>108</v>
      </c>
      <c r="B115" s="5">
        <v>31971440</v>
      </c>
      <c r="C115" s="5">
        <v>1538328.51</v>
      </c>
      <c r="D115" s="6">
        <f t="shared" si="2"/>
        <v>33509768.510000002</v>
      </c>
      <c r="E115" s="5">
        <v>21875276.550000001</v>
      </c>
      <c r="F115" s="5">
        <v>21875276.550000001</v>
      </c>
      <c r="G115" s="6">
        <f t="shared" si="3"/>
        <v>11634491.960000001</v>
      </c>
    </row>
    <row r="116" spans="1:7" s="2" customFormat="1" ht="41.25" customHeight="1" x14ac:dyDescent="0.2">
      <c r="A116" s="25"/>
      <c r="B116" s="26"/>
      <c r="C116" s="26"/>
      <c r="D116" s="27"/>
      <c r="E116" s="26"/>
      <c r="F116" s="26"/>
      <c r="G116" s="28"/>
    </row>
    <row r="117" spans="1:7" s="2" customFormat="1" ht="14.25" customHeight="1" x14ac:dyDescent="0.2">
      <c r="A117" s="25"/>
      <c r="B117" s="26"/>
      <c r="C117" s="26"/>
      <c r="D117" s="27"/>
      <c r="E117" s="26"/>
      <c r="F117" s="26"/>
      <c r="G117" s="28"/>
    </row>
    <row r="118" spans="1:7" s="2" customFormat="1" ht="49.5" customHeight="1" x14ac:dyDescent="0.2">
      <c r="A118" s="37" t="s">
        <v>0</v>
      </c>
      <c r="B118" s="38"/>
      <c r="C118" s="38"/>
      <c r="D118" s="38"/>
      <c r="E118" s="38"/>
      <c r="F118" s="38"/>
      <c r="G118" s="39"/>
    </row>
    <row r="119" spans="1:7" s="2" customFormat="1" ht="14.25" customHeight="1" x14ac:dyDescent="0.2">
      <c r="A119" s="40" t="s">
        <v>1</v>
      </c>
      <c r="B119" s="35" t="s">
        <v>2</v>
      </c>
      <c r="C119" s="35"/>
      <c r="D119" s="35"/>
      <c r="E119" s="35"/>
      <c r="F119" s="35"/>
      <c r="G119" s="35" t="s">
        <v>3</v>
      </c>
    </row>
    <row r="120" spans="1:7" s="2" customFormat="1" ht="30.75" customHeight="1" x14ac:dyDescent="0.2">
      <c r="A120" s="40"/>
      <c r="B120" s="3" t="s">
        <v>4</v>
      </c>
      <c r="C120" s="3" t="s">
        <v>5</v>
      </c>
      <c r="D120" s="3" t="s">
        <v>6</v>
      </c>
      <c r="E120" s="3" t="s">
        <v>7</v>
      </c>
      <c r="F120" s="3" t="s">
        <v>8</v>
      </c>
      <c r="G120" s="36"/>
    </row>
    <row r="121" spans="1:7" s="2" customFormat="1" ht="14.25" customHeight="1" x14ac:dyDescent="0.2">
      <c r="A121" s="41"/>
      <c r="B121" s="3">
        <v>1</v>
      </c>
      <c r="C121" s="3">
        <v>2</v>
      </c>
      <c r="D121" s="3" t="s">
        <v>9</v>
      </c>
      <c r="E121" s="3">
        <v>4</v>
      </c>
      <c r="F121" s="3">
        <v>5</v>
      </c>
      <c r="G121" s="3" t="s">
        <v>10</v>
      </c>
    </row>
    <row r="122" spans="1:7" s="2" customFormat="1" ht="14.25" customHeight="1" x14ac:dyDescent="0.2">
      <c r="A122" s="4" t="s">
        <v>109</v>
      </c>
      <c r="B122" s="5">
        <v>47238603</v>
      </c>
      <c r="C122" s="5">
        <v>1859152.93</v>
      </c>
      <c r="D122" s="6">
        <f t="shared" si="2"/>
        <v>49097755.93</v>
      </c>
      <c r="E122" s="5">
        <v>31316807.760000002</v>
      </c>
      <c r="F122" s="5">
        <v>31316807.760000002</v>
      </c>
      <c r="G122" s="6">
        <f t="shared" si="3"/>
        <v>17780948.169999998</v>
      </c>
    </row>
    <row r="123" spans="1:7" s="2" customFormat="1" ht="14.25" customHeight="1" x14ac:dyDescent="0.2">
      <c r="A123" s="4" t="s">
        <v>110</v>
      </c>
      <c r="B123" s="5">
        <v>43672002</v>
      </c>
      <c r="C123" s="5">
        <v>1106506.3799999999</v>
      </c>
      <c r="D123" s="6">
        <f t="shared" si="2"/>
        <v>44778508.380000003</v>
      </c>
      <c r="E123" s="5">
        <v>30296984.41</v>
      </c>
      <c r="F123" s="5">
        <v>30296984.41</v>
      </c>
      <c r="G123" s="6">
        <f t="shared" si="3"/>
        <v>14481523.970000003</v>
      </c>
    </row>
    <row r="124" spans="1:7" s="2" customFormat="1" ht="14.25" customHeight="1" x14ac:dyDescent="0.2">
      <c r="A124" s="4" t="s">
        <v>111</v>
      </c>
      <c r="B124" s="5">
        <v>38453074</v>
      </c>
      <c r="C124" s="5">
        <v>1568170.64</v>
      </c>
      <c r="D124" s="6">
        <f t="shared" si="2"/>
        <v>40021244.640000001</v>
      </c>
      <c r="E124" s="5">
        <v>26992026.010000002</v>
      </c>
      <c r="F124" s="5">
        <v>26992026.010000002</v>
      </c>
      <c r="G124" s="6">
        <f t="shared" si="3"/>
        <v>13029218.629999999</v>
      </c>
    </row>
    <row r="125" spans="1:7" s="2" customFormat="1" ht="14.25" customHeight="1" x14ac:dyDescent="0.2">
      <c r="A125" s="4" t="s">
        <v>112</v>
      </c>
      <c r="B125" s="5">
        <v>27135904</v>
      </c>
      <c r="C125" s="5">
        <v>1422014.86</v>
      </c>
      <c r="D125" s="6">
        <f t="shared" si="2"/>
        <v>28557918.859999999</v>
      </c>
      <c r="E125" s="5">
        <v>18696322.649999999</v>
      </c>
      <c r="F125" s="5">
        <v>18696322.649999999</v>
      </c>
      <c r="G125" s="6">
        <f t="shared" si="3"/>
        <v>9861596.2100000009</v>
      </c>
    </row>
    <row r="126" spans="1:7" s="2" customFormat="1" ht="14.25" customHeight="1" x14ac:dyDescent="0.2">
      <c r="A126" s="4" t="s">
        <v>113</v>
      </c>
      <c r="B126" s="5">
        <v>94699699</v>
      </c>
      <c r="C126" s="5">
        <v>2001120.59</v>
      </c>
      <c r="D126" s="6">
        <f t="shared" si="2"/>
        <v>96700819.590000004</v>
      </c>
      <c r="E126" s="5">
        <v>67049049.560000002</v>
      </c>
      <c r="F126" s="5">
        <v>67049049.560000002</v>
      </c>
      <c r="G126" s="6">
        <f t="shared" si="3"/>
        <v>29651770.030000001</v>
      </c>
    </row>
    <row r="127" spans="1:7" s="2" customFormat="1" ht="14.25" customHeight="1" x14ac:dyDescent="0.2">
      <c r="A127" s="4" t="s">
        <v>114</v>
      </c>
      <c r="B127" s="5">
        <v>162994137</v>
      </c>
      <c r="C127" s="5">
        <v>8663580.8200000003</v>
      </c>
      <c r="D127" s="6">
        <f t="shared" si="2"/>
        <v>171657717.81999999</v>
      </c>
      <c r="E127" s="5">
        <v>118532885.90000001</v>
      </c>
      <c r="F127" s="5">
        <v>118532885.90000001</v>
      </c>
      <c r="G127" s="6">
        <f t="shared" si="3"/>
        <v>53124831.919999987</v>
      </c>
    </row>
    <row r="128" spans="1:7" s="2" customFormat="1" ht="14.25" customHeight="1" x14ac:dyDescent="0.2">
      <c r="A128" s="4" t="s">
        <v>115</v>
      </c>
      <c r="B128" s="5">
        <v>195367372</v>
      </c>
      <c r="C128" s="5">
        <v>17318133.329999998</v>
      </c>
      <c r="D128" s="6">
        <f t="shared" si="2"/>
        <v>212685505.32999998</v>
      </c>
      <c r="E128" s="5">
        <v>134017805.08</v>
      </c>
      <c r="F128" s="5">
        <v>134017805.08</v>
      </c>
      <c r="G128" s="6">
        <f t="shared" si="3"/>
        <v>78667700.249999985</v>
      </c>
    </row>
    <row r="129" spans="1:7" s="2" customFormat="1" ht="14.25" customHeight="1" x14ac:dyDescent="0.2">
      <c r="A129" s="4" t="s">
        <v>116</v>
      </c>
      <c r="B129" s="5">
        <v>170665813</v>
      </c>
      <c r="C129" s="5">
        <v>6072646.7400000002</v>
      </c>
      <c r="D129" s="6">
        <f t="shared" si="2"/>
        <v>176738459.74000001</v>
      </c>
      <c r="E129" s="5">
        <v>118680062.68000001</v>
      </c>
      <c r="F129" s="5">
        <v>118680062.68000001</v>
      </c>
      <c r="G129" s="6">
        <f t="shared" si="3"/>
        <v>58058397.060000002</v>
      </c>
    </row>
    <row r="130" spans="1:7" s="2" customFormat="1" ht="14.25" customHeight="1" x14ac:dyDescent="0.2">
      <c r="A130" s="4" t="s">
        <v>117</v>
      </c>
      <c r="B130" s="5">
        <v>80015374</v>
      </c>
      <c r="C130" s="5">
        <v>1032554.32</v>
      </c>
      <c r="D130" s="6">
        <f t="shared" si="2"/>
        <v>81047928.319999993</v>
      </c>
      <c r="E130" s="5">
        <v>53951735.710000001</v>
      </c>
      <c r="F130" s="5">
        <v>53951735.710000001</v>
      </c>
      <c r="G130" s="6">
        <f t="shared" si="3"/>
        <v>27096192.609999992</v>
      </c>
    </row>
    <row r="131" spans="1:7" s="2" customFormat="1" ht="14.25" customHeight="1" x14ac:dyDescent="0.2">
      <c r="A131" s="4" t="s">
        <v>118</v>
      </c>
      <c r="B131" s="5">
        <v>46898336</v>
      </c>
      <c r="C131" s="5">
        <v>2135023.73</v>
      </c>
      <c r="D131" s="6">
        <f t="shared" si="2"/>
        <v>49033359.729999997</v>
      </c>
      <c r="E131" s="5">
        <v>34131756.210000001</v>
      </c>
      <c r="F131" s="5">
        <v>34131756.210000001</v>
      </c>
      <c r="G131" s="6">
        <f t="shared" si="3"/>
        <v>14901603.519999996</v>
      </c>
    </row>
    <row r="132" spans="1:7" s="2" customFormat="1" ht="14.25" customHeight="1" x14ac:dyDescent="0.2">
      <c r="A132" s="4" t="s">
        <v>119</v>
      </c>
      <c r="B132" s="5">
        <v>12120573</v>
      </c>
      <c r="C132" s="5">
        <v>-5441956.2599999998</v>
      </c>
      <c r="D132" s="6">
        <f t="shared" si="2"/>
        <v>6678616.7400000002</v>
      </c>
      <c r="E132" s="5">
        <v>3033883.09</v>
      </c>
      <c r="F132" s="5">
        <v>3033883.09</v>
      </c>
      <c r="G132" s="6">
        <f t="shared" si="3"/>
        <v>3644733.6500000004</v>
      </c>
    </row>
    <row r="133" spans="1:7" s="2" customFormat="1" ht="14.25" customHeight="1" x14ac:dyDescent="0.2">
      <c r="A133" s="4" t="s">
        <v>120</v>
      </c>
      <c r="B133" s="5">
        <v>453950611</v>
      </c>
      <c r="C133" s="5">
        <v>17288438.350000001</v>
      </c>
      <c r="D133" s="6">
        <f t="shared" si="2"/>
        <v>471239049.35000002</v>
      </c>
      <c r="E133" s="5">
        <v>301787798.11000001</v>
      </c>
      <c r="F133" s="5">
        <v>301787798.11000001</v>
      </c>
      <c r="G133" s="6">
        <f t="shared" si="3"/>
        <v>169451251.24000001</v>
      </c>
    </row>
    <row r="134" spans="1:7" s="2" customFormat="1" ht="14.25" customHeight="1" x14ac:dyDescent="0.2">
      <c r="A134" s="4" t="s">
        <v>121</v>
      </c>
      <c r="B134" s="5">
        <v>134778421</v>
      </c>
      <c r="C134" s="5">
        <v>281093.11</v>
      </c>
      <c r="D134" s="6">
        <f t="shared" si="2"/>
        <v>135059514.11000001</v>
      </c>
      <c r="E134" s="5">
        <v>86470326.150000006</v>
      </c>
      <c r="F134" s="5">
        <v>86470326.150000006</v>
      </c>
      <c r="G134" s="6">
        <f t="shared" si="3"/>
        <v>48589187.960000008</v>
      </c>
    </row>
    <row r="135" spans="1:7" s="2" customFormat="1" ht="14.25" customHeight="1" x14ac:dyDescent="0.2">
      <c r="A135" s="4" t="s">
        <v>122</v>
      </c>
      <c r="B135" s="5">
        <v>165950518</v>
      </c>
      <c r="C135" s="5">
        <v>26652834.32</v>
      </c>
      <c r="D135" s="6">
        <f t="shared" si="2"/>
        <v>192603352.31999999</v>
      </c>
      <c r="E135" s="5">
        <v>144339301.52000001</v>
      </c>
      <c r="F135" s="5">
        <v>144339301.52000001</v>
      </c>
      <c r="G135" s="6">
        <f t="shared" si="3"/>
        <v>48264050.799999982</v>
      </c>
    </row>
    <row r="136" spans="1:7" s="2" customFormat="1" ht="14.25" customHeight="1" x14ac:dyDescent="0.2">
      <c r="A136" s="4" t="s">
        <v>123</v>
      </c>
      <c r="B136" s="5">
        <v>22044881</v>
      </c>
      <c r="C136" s="5">
        <v>46439.17</v>
      </c>
      <c r="D136" s="6">
        <f t="shared" si="2"/>
        <v>22091320.170000002</v>
      </c>
      <c r="E136" s="5">
        <v>11393609.9</v>
      </c>
      <c r="F136" s="5">
        <v>11393609.9</v>
      </c>
      <c r="G136" s="6">
        <f t="shared" si="3"/>
        <v>10697710.270000001</v>
      </c>
    </row>
    <row r="137" spans="1:7" s="2" customFormat="1" ht="14.25" customHeight="1" x14ac:dyDescent="0.2">
      <c r="A137" s="4" t="s">
        <v>124</v>
      </c>
      <c r="B137" s="5">
        <v>50682717</v>
      </c>
      <c r="C137" s="5">
        <v>-1571713.57</v>
      </c>
      <c r="D137" s="6">
        <f t="shared" si="2"/>
        <v>49111003.43</v>
      </c>
      <c r="E137" s="5">
        <v>32842564.75</v>
      </c>
      <c r="F137" s="5">
        <v>32842564.75</v>
      </c>
      <c r="G137" s="6">
        <f t="shared" si="3"/>
        <v>16268438.68</v>
      </c>
    </row>
    <row r="138" spans="1:7" s="2" customFormat="1" ht="14.25" customHeight="1" x14ac:dyDescent="0.2">
      <c r="A138" s="4" t="s">
        <v>125</v>
      </c>
      <c r="B138" s="5">
        <v>20224113</v>
      </c>
      <c r="C138" s="5">
        <v>672364.47</v>
      </c>
      <c r="D138" s="6">
        <f t="shared" si="2"/>
        <v>20896477.469999999</v>
      </c>
      <c r="E138" s="5">
        <v>13389364.460000001</v>
      </c>
      <c r="F138" s="5">
        <v>13389364.460000001</v>
      </c>
      <c r="G138" s="6">
        <f t="shared" si="3"/>
        <v>7507113.0099999979</v>
      </c>
    </row>
    <row r="139" spans="1:7" s="2" customFormat="1" ht="14.25" customHeight="1" x14ac:dyDescent="0.2">
      <c r="A139" s="7"/>
      <c r="B139" s="6"/>
      <c r="C139" s="6"/>
      <c r="D139" s="6"/>
      <c r="E139" s="6"/>
      <c r="F139" s="6"/>
      <c r="G139" s="6"/>
    </row>
    <row r="140" spans="1:7" s="2" customFormat="1" ht="14.25" customHeight="1" x14ac:dyDescent="0.2">
      <c r="A140" s="8" t="s">
        <v>126</v>
      </c>
      <c r="B140" s="9">
        <f t="shared" ref="B140:G140" si="4">SUM(B5:B139)</f>
        <v>14344215277.880001</v>
      </c>
      <c r="C140" s="9">
        <f t="shared" si="4"/>
        <v>1056320139.6499997</v>
      </c>
      <c r="D140" s="9">
        <f t="shared" si="4"/>
        <v>15400535408.529999</v>
      </c>
      <c r="E140" s="9">
        <f t="shared" si="4"/>
        <v>9089183907.7099991</v>
      </c>
      <c r="F140" s="9">
        <f t="shared" si="4"/>
        <v>9089183910.7099991</v>
      </c>
      <c r="G140" s="9">
        <f t="shared" si="4"/>
        <v>6311351512.8199997</v>
      </c>
    </row>
    <row r="141" spans="1:7" s="2" customFormat="1" ht="14.25" customHeight="1" x14ac:dyDescent="0.2">
      <c r="A141" s="10" t="s">
        <v>127</v>
      </c>
    </row>
    <row r="160" spans="1:7" ht="51" customHeight="1" x14ac:dyDescent="0.2">
      <c r="A160" s="32" t="s">
        <v>0</v>
      </c>
      <c r="B160" s="33"/>
      <c r="C160" s="33"/>
      <c r="D160" s="33"/>
      <c r="E160" s="33"/>
      <c r="F160" s="33"/>
      <c r="G160" s="34"/>
    </row>
    <row r="161" spans="1:7" ht="14.25" customHeight="1" x14ac:dyDescent="0.2">
      <c r="A161" s="29" t="s">
        <v>1</v>
      </c>
      <c r="B161" s="30" t="s">
        <v>128</v>
      </c>
      <c r="C161" s="30"/>
      <c r="D161" s="30"/>
      <c r="E161" s="30"/>
      <c r="F161" s="30"/>
      <c r="G161" s="30" t="s">
        <v>3</v>
      </c>
    </row>
    <row r="162" spans="1:7" ht="27" customHeight="1" x14ac:dyDescent="0.2">
      <c r="A162" s="29"/>
      <c r="B162" s="11" t="s">
        <v>4</v>
      </c>
      <c r="C162" s="11" t="s">
        <v>5</v>
      </c>
      <c r="D162" s="11" t="s">
        <v>6</v>
      </c>
      <c r="E162" s="11" t="s">
        <v>7</v>
      </c>
      <c r="F162" s="11" t="s">
        <v>8</v>
      </c>
      <c r="G162" s="30"/>
    </row>
    <row r="163" spans="1:7" ht="14.25" customHeight="1" x14ac:dyDescent="0.2">
      <c r="A163" s="29"/>
      <c r="B163" s="11">
        <v>1</v>
      </c>
      <c r="C163" s="11">
        <v>2</v>
      </c>
      <c r="D163" s="11" t="s">
        <v>9</v>
      </c>
      <c r="E163" s="11">
        <v>4</v>
      </c>
      <c r="F163" s="11">
        <v>5</v>
      </c>
      <c r="G163" s="11" t="s">
        <v>10</v>
      </c>
    </row>
    <row r="164" spans="1:7" ht="14.25" customHeight="1" x14ac:dyDescent="0.2">
      <c r="A164" s="12" t="s">
        <v>129</v>
      </c>
      <c r="B164" s="13">
        <v>14344215274.879999</v>
      </c>
      <c r="C164" s="13">
        <v>1056320133.65</v>
      </c>
      <c r="D164" s="6">
        <f>B164+C164</f>
        <v>15400535408.529999</v>
      </c>
      <c r="E164" s="13">
        <v>9089183895.7099991</v>
      </c>
      <c r="F164" s="13">
        <v>9089183895.7099991</v>
      </c>
      <c r="G164" s="6">
        <f>D164-E164</f>
        <v>6311351512.8199997</v>
      </c>
    </row>
    <row r="165" spans="1:7" ht="14.25" customHeight="1" x14ac:dyDescent="0.2">
      <c r="A165" s="14" t="s">
        <v>130</v>
      </c>
      <c r="B165" s="6">
        <v>0</v>
      </c>
      <c r="C165" s="6">
        <v>0</v>
      </c>
      <c r="D165" s="6">
        <f>B165+C165</f>
        <v>0</v>
      </c>
      <c r="E165" s="6">
        <v>0</v>
      </c>
      <c r="F165" s="6">
        <v>0</v>
      </c>
      <c r="G165" s="6">
        <f>D165-E165</f>
        <v>0</v>
      </c>
    </row>
    <row r="166" spans="1:7" ht="14.25" customHeight="1" x14ac:dyDescent="0.2">
      <c r="A166" s="14" t="s">
        <v>131</v>
      </c>
      <c r="B166" s="6">
        <v>0</v>
      </c>
      <c r="C166" s="6">
        <v>0</v>
      </c>
      <c r="D166" s="6">
        <f>B166+C166</f>
        <v>0</v>
      </c>
      <c r="E166" s="6">
        <v>0</v>
      </c>
      <c r="F166" s="6">
        <v>0</v>
      </c>
      <c r="G166" s="6">
        <f>D166-E166</f>
        <v>0</v>
      </c>
    </row>
    <row r="167" spans="1:7" ht="14.25" customHeight="1" x14ac:dyDescent="0.2">
      <c r="A167" s="14" t="s">
        <v>132</v>
      </c>
      <c r="B167" s="6">
        <v>0</v>
      </c>
      <c r="C167" s="6">
        <v>0</v>
      </c>
      <c r="D167" s="6">
        <f>B167+C167</f>
        <v>0</v>
      </c>
      <c r="E167" s="6">
        <v>0</v>
      </c>
      <c r="F167" s="6">
        <v>0</v>
      </c>
      <c r="G167" s="6">
        <f>D167-E167</f>
        <v>0</v>
      </c>
    </row>
    <row r="168" spans="1:7" ht="14.25" customHeight="1" x14ac:dyDescent="0.2">
      <c r="A168" s="15" t="s">
        <v>126</v>
      </c>
      <c r="B168" s="16">
        <f>+B164+B165+B166+B167</f>
        <v>14344215274.879999</v>
      </c>
      <c r="C168" s="16">
        <f>+C164+C165+C166+C167</f>
        <v>1056320133.65</v>
      </c>
      <c r="D168" s="16">
        <f>SUM(D164:D167)</f>
        <v>15400535408.529999</v>
      </c>
      <c r="E168" s="16">
        <f>+E164+E165+E166+E167</f>
        <v>9089183895.7099991</v>
      </c>
      <c r="F168" s="16">
        <f>+F164+F165+F166+F167</f>
        <v>9089183895.7099991</v>
      </c>
      <c r="G168" s="16">
        <f>SUM(G164:G167)</f>
        <v>6311351512.8199997</v>
      </c>
    </row>
    <row r="169" spans="1:7" ht="14.25" customHeight="1" x14ac:dyDescent="0.2">
      <c r="A169" s="31" t="s">
        <v>127</v>
      </c>
      <c r="B169" s="31"/>
      <c r="C169" s="31"/>
      <c r="D169" s="31"/>
      <c r="E169" s="31"/>
      <c r="F169" s="31"/>
      <c r="G169" s="31"/>
    </row>
    <row r="170" spans="1:7" ht="14.25" customHeight="1" x14ac:dyDescent="0.2">
      <c r="A170" s="17"/>
      <c r="B170" s="18"/>
      <c r="C170" s="18"/>
      <c r="D170" s="18"/>
      <c r="E170" s="18"/>
      <c r="F170" s="18"/>
      <c r="G170" s="18"/>
    </row>
    <row r="172" spans="1:7" ht="51" customHeight="1" x14ac:dyDescent="0.2">
      <c r="A172" s="32" t="s">
        <v>0</v>
      </c>
      <c r="B172" s="33"/>
      <c r="C172" s="33"/>
      <c r="D172" s="33"/>
      <c r="E172" s="33"/>
      <c r="F172" s="33"/>
      <c r="G172" s="34"/>
    </row>
    <row r="173" spans="1:7" ht="14.25" customHeight="1" x14ac:dyDescent="0.2">
      <c r="A173" s="29" t="s">
        <v>1</v>
      </c>
      <c r="B173" s="30" t="s">
        <v>128</v>
      </c>
      <c r="C173" s="30"/>
      <c r="D173" s="30"/>
      <c r="E173" s="30"/>
      <c r="F173" s="30"/>
      <c r="G173" s="30" t="s">
        <v>3</v>
      </c>
    </row>
    <row r="174" spans="1:7" ht="31.5" customHeight="1" x14ac:dyDescent="0.2">
      <c r="A174" s="29"/>
      <c r="B174" s="11" t="s">
        <v>4</v>
      </c>
      <c r="C174" s="11" t="s">
        <v>5</v>
      </c>
      <c r="D174" s="11" t="s">
        <v>6</v>
      </c>
      <c r="E174" s="11" t="s">
        <v>7</v>
      </c>
      <c r="F174" s="11" t="s">
        <v>8</v>
      </c>
      <c r="G174" s="30"/>
    </row>
    <row r="175" spans="1:7" ht="14.25" customHeight="1" x14ac:dyDescent="0.2">
      <c r="A175" s="29"/>
      <c r="B175" s="11">
        <v>1</v>
      </c>
      <c r="C175" s="11">
        <v>2</v>
      </c>
      <c r="D175" s="11" t="s">
        <v>9</v>
      </c>
      <c r="E175" s="11">
        <v>4</v>
      </c>
      <c r="F175" s="11">
        <v>5</v>
      </c>
      <c r="G175" s="11" t="s">
        <v>10</v>
      </c>
    </row>
    <row r="176" spans="1:7" ht="14.25" customHeight="1" x14ac:dyDescent="0.2">
      <c r="A176" s="19" t="s">
        <v>133</v>
      </c>
      <c r="B176" s="6">
        <v>14344215274.879999</v>
      </c>
      <c r="C176" s="6">
        <v>1056320133.65</v>
      </c>
      <c r="D176" s="6">
        <f t="shared" ref="D176:D182" si="5">B176+C176</f>
        <v>15400535408.529999</v>
      </c>
      <c r="E176" s="6">
        <v>9089183895.7099991</v>
      </c>
      <c r="F176" s="6">
        <v>9089183895.7099991</v>
      </c>
      <c r="G176" s="6">
        <f t="shared" ref="G176:G182" si="6">D176-E176</f>
        <v>6311351512.8199997</v>
      </c>
    </row>
    <row r="177" spans="1:7" ht="14.25" customHeight="1" x14ac:dyDescent="0.2">
      <c r="A177" s="19" t="s">
        <v>134</v>
      </c>
      <c r="B177" s="6">
        <v>0</v>
      </c>
      <c r="C177" s="6">
        <v>0</v>
      </c>
      <c r="D177" s="6">
        <f t="shared" si="5"/>
        <v>0</v>
      </c>
      <c r="E177" s="6">
        <v>0</v>
      </c>
      <c r="F177" s="6">
        <v>0</v>
      </c>
      <c r="G177" s="6">
        <f t="shared" si="6"/>
        <v>0</v>
      </c>
    </row>
    <row r="178" spans="1:7" ht="14.25" customHeight="1" x14ac:dyDescent="0.2">
      <c r="A178" s="20" t="s">
        <v>135</v>
      </c>
      <c r="B178" s="6">
        <v>0</v>
      </c>
      <c r="C178" s="6">
        <v>0</v>
      </c>
      <c r="D178" s="6">
        <f t="shared" si="5"/>
        <v>0</v>
      </c>
      <c r="E178" s="6">
        <v>0</v>
      </c>
      <c r="F178" s="6">
        <v>0</v>
      </c>
      <c r="G178" s="6">
        <f t="shared" si="6"/>
        <v>0</v>
      </c>
    </row>
    <row r="179" spans="1:7" ht="14.25" customHeight="1" x14ac:dyDescent="0.2">
      <c r="A179" s="20" t="s">
        <v>136</v>
      </c>
      <c r="B179" s="6">
        <v>0</v>
      </c>
      <c r="C179" s="6">
        <v>0</v>
      </c>
      <c r="D179" s="6">
        <f t="shared" si="5"/>
        <v>0</v>
      </c>
      <c r="E179" s="6">
        <v>0</v>
      </c>
      <c r="F179" s="6">
        <v>0</v>
      </c>
      <c r="G179" s="6">
        <f t="shared" si="6"/>
        <v>0</v>
      </c>
    </row>
    <row r="180" spans="1:7" ht="14.25" customHeight="1" x14ac:dyDescent="0.2">
      <c r="A180" s="20" t="s">
        <v>137</v>
      </c>
      <c r="B180" s="6">
        <v>0</v>
      </c>
      <c r="C180" s="6">
        <v>0</v>
      </c>
      <c r="D180" s="6">
        <f t="shared" si="5"/>
        <v>0</v>
      </c>
      <c r="E180" s="6">
        <v>0</v>
      </c>
      <c r="F180" s="6">
        <v>0</v>
      </c>
      <c r="G180" s="6">
        <f t="shared" si="6"/>
        <v>0</v>
      </c>
    </row>
    <row r="181" spans="1:7" ht="14.25" customHeight="1" x14ac:dyDescent="0.2">
      <c r="A181" s="20" t="s">
        <v>138</v>
      </c>
      <c r="B181" s="6">
        <v>0</v>
      </c>
      <c r="C181" s="6">
        <v>0</v>
      </c>
      <c r="D181" s="6">
        <f t="shared" si="5"/>
        <v>0</v>
      </c>
      <c r="E181" s="6">
        <v>0</v>
      </c>
      <c r="F181" s="6">
        <v>0</v>
      </c>
      <c r="G181" s="6">
        <f t="shared" si="6"/>
        <v>0</v>
      </c>
    </row>
    <row r="182" spans="1:7" ht="14.25" customHeight="1" x14ac:dyDescent="0.2">
      <c r="A182" s="20" t="s">
        <v>139</v>
      </c>
      <c r="B182" s="6">
        <v>0</v>
      </c>
      <c r="C182" s="6">
        <v>0</v>
      </c>
      <c r="D182" s="6">
        <f t="shared" si="5"/>
        <v>0</v>
      </c>
      <c r="E182" s="6">
        <v>0</v>
      </c>
      <c r="F182" s="6">
        <v>0</v>
      </c>
      <c r="G182" s="6">
        <f t="shared" si="6"/>
        <v>0</v>
      </c>
    </row>
    <row r="183" spans="1:7" ht="14.25" customHeight="1" x14ac:dyDescent="0.2">
      <c r="A183" s="21" t="s">
        <v>126</v>
      </c>
      <c r="B183" s="22">
        <f>SUM(B176:B182)</f>
        <v>14344215274.879999</v>
      </c>
      <c r="C183" s="22">
        <f t="shared" ref="C183:G183" si="7">SUM(C176:C182)</f>
        <v>1056320133.65</v>
      </c>
      <c r="D183" s="22">
        <f t="shared" si="7"/>
        <v>15400535408.529999</v>
      </c>
      <c r="E183" s="22">
        <f t="shared" si="7"/>
        <v>9089183895.7099991</v>
      </c>
      <c r="F183" s="22">
        <f t="shared" si="7"/>
        <v>9089183895.7099991</v>
      </c>
      <c r="G183" s="22">
        <f t="shared" si="7"/>
        <v>6311351512.8199997</v>
      </c>
    </row>
    <row r="184" spans="1:7" ht="14.25" customHeight="1" x14ac:dyDescent="0.2">
      <c r="A184" s="23" t="s">
        <v>127</v>
      </c>
      <c r="B184" s="24"/>
      <c r="C184" s="24"/>
      <c r="D184" s="24"/>
      <c r="E184" s="24"/>
      <c r="F184" s="24"/>
      <c r="G184" s="24"/>
    </row>
  </sheetData>
  <mergeCells count="25">
    <mergeCell ref="A1:G1"/>
    <mergeCell ref="A2:A4"/>
    <mergeCell ref="B2:F2"/>
    <mergeCell ref="G2:G3"/>
    <mergeCell ref="A41:G41"/>
    <mergeCell ref="A42:A44"/>
    <mergeCell ref="B42:F42"/>
    <mergeCell ref="G42:G43"/>
    <mergeCell ref="A80:G80"/>
    <mergeCell ref="A173:A175"/>
    <mergeCell ref="B173:F173"/>
    <mergeCell ref="G173:G174"/>
    <mergeCell ref="G81:G82"/>
    <mergeCell ref="A118:G118"/>
    <mergeCell ref="A119:A121"/>
    <mergeCell ref="B119:F119"/>
    <mergeCell ref="G119:G120"/>
    <mergeCell ref="A160:G160"/>
    <mergeCell ref="A81:A83"/>
    <mergeCell ref="B81:F81"/>
    <mergeCell ref="A161:A163"/>
    <mergeCell ref="B161:F161"/>
    <mergeCell ref="G161:G162"/>
    <mergeCell ref="A169:G169"/>
    <mergeCell ref="A172:G172"/>
  </mergeCells>
  <printOptions horizontalCentered="1"/>
  <pageMargins left="0.78740157480314965" right="0.59055118110236227" top="0.78740157480314965" bottom="0.78740157480314965" header="0.31496062992125984" footer="0.31496062992125984"/>
  <pageSetup scale="9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2022-10-21T20:35:53Z</cp:lastPrinted>
  <dcterms:created xsi:type="dcterms:W3CDTF">2022-10-20T17:07:10Z</dcterms:created>
  <dcterms:modified xsi:type="dcterms:W3CDTF">2022-10-21T20:36:00Z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