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251AE39A-C01F-4232-99DA-F9C4D26214E8}" xr6:coauthVersionLast="36" xr6:coauthVersionMax="36" xr10:uidLastSave="{00000000-0000-0000-0000-000000000000}"/>
  <bookViews>
    <workbookView xWindow="0" yWindow="0" windowWidth="28800" windowHeight="11505" xr2:uid="{C6CAA125-4548-4380-BD32-571D67B044D0}"/>
  </bookViews>
  <sheets>
    <sheet name="EAE-CA 1" sheetId="1" r:id="rId1"/>
    <sheet name="EAE-CA 2" sheetId="2" r:id="rId2"/>
    <sheet name="EAE-CA 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'EAE-CA 1'!$A$1:$G$77</definedName>
    <definedName name="_xlnm.Print_Area" localSheetId="1">'EAE-CA 2'!$A$1:$G$12</definedName>
    <definedName name="_xlnm.Print_Area" localSheetId="2">'EAE-CA 3'!$A$1:$G$15</definedName>
    <definedName name="B">[3]EGRESOS!#REF!</definedName>
    <definedName name="BASE" localSheetId="0">#REF!</definedName>
    <definedName name="BASE">#REF!</definedName>
    <definedName name="_xlnm.Database" localSheetId="0">[5]REPORTO!#REF!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 localSheetId="0">#REF!</definedName>
    <definedName name="ELOY">#REF!</definedName>
    <definedName name="ESF">#REF!</definedName>
    <definedName name="Fecha" localSheetId="0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 localSheetId="0">#REF!</definedName>
    <definedName name="N">#REF!</definedName>
    <definedName name="NDM">[5]REPORTO!#REF!</definedName>
    <definedName name="REPORTO" localSheetId="0">#REF!</definedName>
    <definedName name="REPORTO">#REF!</definedName>
    <definedName name="TCAIE">[7]CH1902!$B$20:$B$20</definedName>
    <definedName name="TCFEEIS" localSheetId="0">#REF!</definedName>
    <definedName name="TCFEEIS">#REF!</definedName>
    <definedName name="_xlnm.Print_Titles" localSheetId="0">'EAE-CA 1'!$1:$3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E14" i="3"/>
  <c r="C14" i="3"/>
  <c r="B14" i="3"/>
  <c r="D12" i="3"/>
  <c r="G12" i="3" s="1"/>
  <c r="D11" i="3"/>
  <c r="G11" i="3" s="1"/>
  <c r="D10" i="3"/>
  <c r="G10" i="3" s="1"/>
  <c r="D9" i="3"/>
  <c r="G9" i="3" s="1"/>
  <c r="D8" i="3"/>
  <c r="G8" i="3" s="1"/>
  <c r="D7" i="3"/>
  <c r="G7" i="3" s="1"/>
  <c r="D6" i="3"/>
  <c r="G6" i="3" s="1"/>
  <c r="D5" i="3"/>
  <c r="D14" i="3" s="1"/>
  <c r="F10" i="2"/>
  <c r="E10" i="2"/>
  <c r="C10" i="2"/>
  <c r="B10" i="2"/>
  <c r="D8" i="2"/>
  <c r="G8" i="2" s="1"/>
  <c r="D7" i="2"/>
  <c r="G7" i="2" s="1"/>
  <c r="D6" i="2"/>
  <c r="G6" i="2" s="1"/>
  <c r="G10" i="2" s="1"/>
  <c r="F76" i="1"/>
  <c r="E76" i="1"/>
  <c r="C76" i="1"/>
  <c r="B76" i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G68" i="1"/>
  <c r="D68" i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1" i="1"/>
  <c r="G61" i="1" s="1"/>
  <c r="G60" i="1"/>
  <c r="D60" i="1"/>
  <c r="D59" i="1"/>
  <c r="G59" i="1" s="1"/>
  <c r="D58" i="1"/>
  <c r="G58" i="1" s="1"/>
  <c r="D57" i="1"/>
  <c r="G57" i="1" s="1"/>
  <c r="D56" i="1"/>
  <c r="G56" i="1" s="1"/>
  <c r="D55" i="1"/>
  <c r="G55" i="1" s="1"/>
  <c r="D54" i="1"/>
  <c r="G54" i="1" s="1"/>
  <c r="D53" i="1"/>
  <c r="G53" i="1" s="1"/>
  <c r="G52" i="1"/>
  <c r="D52" i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G44" i="1"/>
  <c r="D44" i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7" i="1"/>
  <c r="G37" i="1" s="1"/>
  <c r="G36" i="1"/>
  <c r="D36" i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G28" i="1"/>
  <c r="D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G20" i="1"/>
  <c r="D20" i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G12" i="1"/>
  <c r="D12" i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G76" i="1" l="1"/>
  <c r="D10" i="2"/>
  <c r="D76" i="1"/>
  <c r="G5" i="3"/>
  <c r="G14" i="3" s="1"/>
</calcChain>
</file>

<file path=xl/sharedStrings.xml><?xml version="1.0" encoding="utf-8"?>
<sst xmlns="http://schemas.openxmlformats.org/spreadsheetml/2006/main" count="115" uniqueCount="96">
  <si>
    <t>INSTITUTO DE SALUD PUBLICA DEL ESTADO DE GUANAJUATO
Estado Analítico del Ejercicio del Presupuesto de Egresos
Clasificación Administrativa  
Del 1 de Enero al 30 de Junio de 2026
(Cifras en Pesos)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</si>
  <si>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</si>
  <si>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</si>
  <si>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</si>
  <si>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</si>
  <si>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</si>
  <si>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</si>
  <si>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</si>
  <si>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</si>
  <si>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211213019010000 DESPACHO DE LA DIRECCIÓN GENERAL DEL ISAPEG</t>
  </si>
  <si>
    <t>211213019010300 COORDINACIÓN DE ASUNTOS JURÍDICOS</t>
  </si>
  <si>
    <t>211213019010400 COORDINACIÓN DE COMUNICACIÓN SOCIAL</t>
  </si>
  <si>
    <t>211213019010600 COORDINACIÓN ESTATAL DE CALIDAD</t>
  </si>
  <si>
    <t>211213019020000 COORDINACIÓN GENERAL DE ADMINISTRACIÓN Y FINANZAS</t>
  </si>
  <si>
    <t>211213019020100 DIRECCIÓN GENERAL DE PLANEACIÓN</t>
  </si>
  <si>
    <t>211213019020200 DIRECCIÓN GENERAL DE ADMINISTRACIÓN</t>
  </si>
  <si>
    <t>211213019020300 DIRECCIÓN GENERAL DE RECURSOS HUMANOS</t>
  </si>
  <si>
    <t>211213019020400 DIRECCIÓN GENERAL DE RECURSOS MATERIALES Y SERVICIOS GENERALES</t>
  </si>
  <si>
    <t>211213019030000 COORDINACIÓN GENERAL DE SALUD PÚBLICA</t>
  </si>
  <si>
    <t>211213019030200 DIRECCIÓN GENERAL DE PROTECCIÓN CONTRA RIESGOS SANITARIOS</t>
  </si>
  <si>
    <t>211213019030300 DIRECCIÓN GENERAL DE PREVENCIÓN Y PROMOCIÓN DE LA SALUD</t>
  </si>
  <si>
    <t>211213019030400 DIRECCIÓN GENERAL DE ATENCIÓN MÉDICA</t>
  </si>
  <si>
    <t>211213019040100 JURISDICCIÓN SANITARIA I</t>
  </si>
  <si>
    <t>211213019040200 JURISDICCIÓN SANITARIA II</t>
  </si>
  <si>
    <t>211213019040300 JURISDICCIÓN SANITARIA III</t>
  </si>
  <si>
    <t>211213019040400 JURISDICCIÓN SANITARIA IV</t>
  </si>
  <si>
    <t>211213019040500 JURISDICCIÓN SANITARIA V</t>
  </si>
  <si>
    <t>211213019040600 JURISDICCIÓN SANITARIA VI</t>
  </si>
  <si>
    <t>211213019040700 JURISDICCIÓN SANITARIA VII</t>
  </si>
  <si>
    <t>211213019040800 JURISDICCIÓN SANITARIA VIII</t>
  </si>
  <si>
    <t>211213019070101 HOSPITAL GENERAL ACÁMBARO MIGUEL HIDALGO</t>
  </si>
  <si>
    <t>211213019070102 HOSPITAL GENERAL CELAYA</t>
  </si>
  <si>
    <t>211213019070103 HOSPITAL GENERAL DOLORES HIDALGO CUNA DE LA INDEPENDENCIA NACIONAL</t>
  </si>
  <si>
    <t>211213019070104 HOSPITAL GENERAL GUANAJUATO DR. VALENTÍN GRACIA</t>
  </si>
  <si>
    <t>211213019070105 HOSPITAL GENERAL IRAPUATO</t>
  </si>
  <si>
    <t>211213019070106 HOSPITAL GENERAL LEÓN</t>
  </si>
  <si>
    <t>211213019070107 HOSPITAL GENERAL PÉNJAMO</t>
  </si>
  <si>
    <t>211213019070108 HOSPITAL GENERAL PURÍSIMA DEL RINCÓN</t>
  </si>
  <si>
    <t>211213019070109 HOSPITAL GENERAL SALAMANCA</t>
  </si>
  <si>
    <t>211213019070110 HOSPITAL GENERAL SALVATIERRA</t>
  </si>
  <si>
    <t>211213019070111 HOSPITAL GENERAL SAN JOSÉ ITURBIDE</t>
  </si>
  <si>
    <t>211213019070112 HOSPITAL GENERAL SAN LUIS DE LA PAZ</t>
  </si>
  <si>
    <t>211213019070113 HOSPITAL GENERAL SAN MIGUEL ALLENDE DR. FELIPE G. DOBARGANES</t>
  </si>
  <si>
    <t>211213019070114 HOSPITAL GENERAL SILAO</t>
  </si>
  <si>
    <t>211213019070115 HOSPITAL GENERAL URIANGATO</t>
  </si>
  <si>
    <t>211213019070116 HOSPITAL GENERAL VALLE DE SANTIAGO</t>
  </si>
  <si>
    <t>211213019070201 CENTRO DE ATENCIÓN INTEGRAL A LA SALUD MENTAL DE LEÓN</t>
  </si>
  <si>
    <t>211213019070202 HOSPITAL DE ESPECIALIDADES MATERNO INFANTIL DE LEÓN</t>
  </si>
  <si>
    <t>211213019070203 HOSPITAL DE ESPECIALIDADES PEDIÁTRICO DE LEÓN</t>
  </si>
  <si>
    <t>211213019070204 HOSPITAL MATERNO DE CELAYA</t>
  </si>
  <si>
    <t>211213019070205 HOSPITAL MATERNO INFANTIL IRAPUATO</t>
  </si>
  <si>
    <t>211213019070206 HOSPITAL MATERNO SAN LUIS DE LA PAZ</t>
  </si>
  <si>
    <t>211213019070207 CENTRO ESTATAL DE CUIDADOS CRÍTICOS SALAMANCA</t>
  </si>
  <si>
    <t>211213019070301 CENTRO ESTATAL MEDICINA TRANSFUSIONAL</t>
  </si>
  <si>
    <t>211213019070302 CENTRO ESTATAL DE TRASPLANTES</t>
  </si>
  <si>
    <t>211213019070304 BANCO DE LECHE HUMANA</t>
  </si>
  <si>
    <t>211213019070305 LABORATORIO SALUD PÚBLICA ESTATAL</t>
  </si>
  <si>
    <t>211213019070306 SISTEMA DE URGENCIAS ESTADO DE GUANAJUATO</t>
  </si>
  <si>
    <t>211213019070307 CENTRO DE ATENCIÓN INTEGRAL ADICCIONES</t>
  </si>
  <si>
    <t>211213019070401 HOSPITAL COMUNITARIO ABASOLO</t>
  </si>
  <si>
    <t>211213019070402 HOSPITAL COMUNITARIO APASEO EL ALTO</t>
  </si>
  <si>
    <t>211213019070403 HOSPITAL COMUNITARIO APASEO EL GRANDE</t>
  </si>
  <si>
    <t>211213019070404 HOSPITAL COMUNITARIO COMONFORT</t>
  </si>
  <si>
    <t>211213019070405 HOSPITAL COMUNITARIO CORTAZAR</t>
  </si>
  <si>
    <t>211213019070406 HOSPITAL COMUNITARIO HUANÍMARO</t>
  </si>
  <si>
    <t>211213019070407 HOSPITAL COMUNITARIO JARAL DEL PROGRESO</t>
  </si>
  <si>
    <t>211213019070408 HOSPITAL COMUNITARIO JERÉCUARO</t>
  </si>
  <si>
    <t>211213019070409 HOSPITAL COMUNITARIO LAS JOYAS</t>
  </si>
  <si>
    <t>211213019070410 HOSPITAL COMUNITARIO MANUEL DOBLADO</t>
  </si>
  <si>
    <t>211213019070411 HOSPITAL COMUNITARIO MOROLEÓN</t>
  </si>
  <si>
    <t>211213019070412 HOSPITAL COMUNITARIO ROMITA</t>
  </si>
  <si>
    <t>211213019070413 HOSPITAL COMUNITARIO SAN DIEGO DE LA UNIÓN</t>
  </si>
  <si>
    <t>211213019070414 HOSPITAL COMUNITARIO SAN FELIPE</t>
  </si>
  <si>
    <t>211213019070415 HOSPITAL COMUNITARIO SAN FRANCISCO DEL RINCÓN</t>
  </si>
  <si>
    <t>211213019070416 HOSPITAL COMUNITARIO SANTA CRUZ DE JUVENTINO ROSAS</t>
  </si>
  <si>
    <t>211213019070417 HOSPITAL COMUNITARIO TARIMORO</t>
  </si>
  <si>
    <t>211213019070418 HOSPITAL COMUNITARIO VILLAGRÁN</t>
  </si>
  <si>
    <t>211213019070419 HOSPITAL COMUNITARIO YURIRIA</t>
  </si>
  <si>
    <t>211213019A10000 ÓRGANO INTERNO DE CONTROL</t>
  </si>
  <si>
    <t>Total del Gasto</t>
  </si>
  <si>
    <t>“Bajo protesta de decir verdad declaramos que los Estados Financieros y sus notas, son razonablemente correctos y son responsabilidad del emisor”.</t>
  </si>
  <si>
    <t>INSTITUTO DE SALUD PUBLICA DEL ESTADO DE GUANAJUATO
Estado Analítico del Ejercicio del Presupuesto de Egresos
Clasificación Administrativa  (Poderes)
Del 1 de Enero al 30 de Junio de 2026
(Cifras en Pesos)</t>
  </si>
  <si>
    <t>Egresos</t>
  </si>
  <si>
    <t xml:space="preserve">    Poder Ejecutivo </t>
  </si>
  <si>
    <t xml:space="preserve">    Poder Legislativo</t>
  </si>
  <si>
    <t xml:space="preserve">    Poder Judicial</t>
  </si>
  <si>
    <t xml:space="preserve">    Organismos Autónomos</t>
  </si>
  <si>
    <t>INSTITUTO DE SALUD PUBLICA DEL ESTADO DE GUANAJUATO
Estado Analítico del Ejercicio del Presupuesto de Egresos
Clasificación Administrativa  (Sector Paraestatal)
Del 1 de Enero al 30 de Junio de 2026
(Cifras en Pesos)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</si>
  <si>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</si>
  <si>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</si>
  <si>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</si>
  <si>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</si>
  <si>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</si>
  <si>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Financieras No Monetarias con Participación Estatal Mayoritaria</t>
  </si>
  <si>
    <t>Fideicomisos Financieros Públicos con Participación Estatal Mayoritaria</t>
  </si>
  <si>
    <t>Entidades Paramunicipales (en sus diferentes clasificaciones)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</si>
</sst>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_-;\-&quot;$&quot;* #,##0_-;_-&quot;$&quot;* &quot;-&quot;??_-;_-@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13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6" fillId="0" borderId="0" applyFont="0" applyFill="0" applyBorder="0" applyAlignment="0" applyProtection="0"/>
    <xf numFmtId="4" fontId="9" fillId="4" borderId="27" applyNumberFormat="0" applyProtection="0">
      <alignment horizontal="left" vertical="center" indent="1"/>
    </xf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0" borderId="0" xfId="2" applyFont="1"/>
    <xf numFmtId="0" fontId="4" fillId="2" borderId="1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5" fillId="3" borderId="0" xfId="2" applyFont="1" applyFill="1"/>
    <xf numFmtId="0" fontId="4" fillId="2" borderId="8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left" indent="1"/>
      <protection locked="0"/>
    </xf>
    <xf numFmtId="3" fontId="7" fillId="0" borderId="12" xfId="3" applyNumberFormat="1" applyFont="1" applyBorder="1" applyProtection="1">
      <protection locked="0"/>
    </xf>
    <xf numFmtId="3" fontId="7" fillId="0" borderId="13" xfId="3" applyNumberFormat="1" applyFont="1" applyBorder="1" applyProtection="1">
      <protection locked="0"/>
    </xf>
    <xf numFmtId="0" fontId="7" fillId="0" borderId="14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Protection="1">
      <protection locked="0"/>
    </xf>
    <xf numFmtId="3" fontId="7" fillId="0" borderId="16" xfId="0" applyNumberFormat="1" applyFont="1" applyBorder="1" applyProtection="1">
      <protection locked="0"/>
    </xf>
    <xf numFmtId="0" fontId="7" fillId="0" borderId="17" xfId="0" applyFont="1" applyFill="1" applyBorder="1" applyAlignment="1" applyProtection="1">
      <alignment horizontal="left" indent="1"/>
      <protection locked="0"/>
    </xf>
    <xf numFmtId="3" fontId="7" fillId="0" borderId="18" xfId="0" applyNumberFormat="1" applyFont="1" applyFill="1" applyBorder="1" applyProtection="1">
      <protection locked="0"/>
    </xf>
    <xf numFmtId="3" fontId="7" fillId="0" borderId="19" xfId="0" applyNumberFormat="1" applyFont="1" applyFill="1" applyBorder="1" applyProtection="1"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3" fontId="4" fillId="0" borderId="20" xfId="0" applyNumberFormat="1" applyFont="1" applyFill="1" applyBorder="1" applyProtection="1">
      <protection locked="0"/>
    </xf>
    <xf numFmtId="3" fontId="4" fillId="0" borderId="21" xfId="0" applyNumberFormat="1" applyFont="1" applyFill="1" applyBorder="1" applyProtection="1">
      <protection locked="0"/>
    </xf>
    <xf numFmtId="3" fontId="4" fillId="0" borderId="22" xfId="0" applyNumberFormat="1" applyFont="1" applyFill="1" applyBorder="1" applyProtection="1">
      <protection locked="0"/>
    </xf>
    <xf numFmtId="0" fontId="6" fillId="3" borderId="0" xfId="2" applyFont="1" applyFill="1"/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3" borderId="26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7" fillId="5" borderId="26" xfId="4" applyNumberFormat="1" applyFont="1" applyFill="1" applyBorder="1" applyAlignment="1" applyProtection="1">
      <alignment horizontal="left" vertical="center" wrapText="1"/>
      <protection locked="0"/>
    </xf>
    <xf numFmtId="3" fontId="7" fillId="0" borderId="15" xfId="0" applyNumberFormat="1" applyFont="1" applyFill="1" applyBorder="1" applyProtection="1">
      <protection locked="0"/>
    </xf>
    <xf numFmtId="3" fontId="7" fillId="0" borderId="16" xfId="0" applyNumberFormat="1" applyFont="1" applyFill="1" applyBorder="1" applyProtection="1">
      <protection locked="0"/>
    </xf>
    <xf numFmtId="0" fontId="7" fillId="5" borderId="14" xfId="4" applyNumberFormat="1" applyFont="1" applyFill="1" applyBorder="1" applyAlignment="1" applyProtection="1">
      <alignment horizontal="left" vertical="center" wrapText="1"/>
      <protection locked="0"/>
    </xf>
    <xf numFmtId="0" fontId="4" fillId="5" borderId="28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29" xfId="5" applyNumberFormat="1" applyFont="1" applyBorder="1" applyAlignment="1">
      <alignment vertical="center"/>
    </xf>
    <xf numFmtId="3" fontId="4" fillId="0" borderId="30" xfId="5" applyNumberFormat="1" applyFont="1" applyBorder="1" applyAlignment="1">
      <alignment vertical="center"/>
    </xf>
    <xf numFmtId="0" fontId="7" fillId="5" borderId="0" xfId="4" applyNumberFormat="1" applyFont="1" applyFill="1" applyBorder="1" applyAlignment="1" applyProtection="1">
      <alignment horizontal="left" vertical="center" wrapText="1"/>
      <protection locked="0"/>
    </xf>
    <xf numFmtId="0" fontId="4" fillId="2" borderId="31" xfId="1" applyFont="1" applyFill="1" applyBorder="1" applyAlignment="1">
      <alignment horizontal="center" wrapText="1"/>
    </xf>
    <xf numFmtId="0" fontId="4" fillId="2" borderId="21" xfId="1" applyFont="1" applyFill="1" applyBorder="1" applyAlignment="1">
      <alignment horizontal="center" wrapText="1"/>
    </xf>
    <xf numFmtId="0" fontId="4" fillId="2" borderId="22" xfId="1" applyFont="1" applyFill="1" applyBorder="1" applyAlignment="1">
      <alignment horizontal="center" wrapText="1"/>
    </xf>
    <xf numFmtId="0" fontId="3" fillId="0" borderId="0" xfId="1" applyFont="1" applyAlignment="1">
      <alignment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/>
    </xf>
    <xf numFmtId="0" fontId="3" fillId="3" borderId="0" xfId="1" applyFont="1" applyFill="1" applyAlignment="1">
      <alignment vertical="center"/>
    </xf>
    <xf numFmtId="0" fontId="7" fillId="0" borderId="14" xfId="1" applyFont="1" applyFill="1" applyBorder="1" applyAlignment="1" applyProtection="1">
      <alignment vertical="center"/>
    </xf>
    <xf numFmtId="0" fontId="7" fillId="0" borderId="14" xfId="1" applyFont="1" applyFill="1" applyBorder="1" applyAlignment="1" applyProtection="1">
      <alignment vertical="center" wrapText="1"/>
    </xf>
    <xf numFmtId="0" fontId="10" fillId="0" borderId="28" xfId="1" applyFont="1" applyFill="1" applyBorder="1" applyAlignment="1" applyProtection="1">
      <alignment horizontal="center" vertical="center"/>
    </xf>
    <xf numFmtId="3" fontId="10" fillId="0" borderId="29" xfId="1" applyNumberFormat="1" applyFont="1" applyBorder="1" applyAlignment="1" applyProtection="1">
      <alignment horizontal="right" vertical="center"/>
      <protection locked="0"/>
    </xf>
    <xf numFmtId="3" fontId="10" fillId="0" borderId="30" xfId="1" applyNumberFormat="1" applyFont="1" applyBorder="1" applyAlignment="1" applyProtection="1">
      <alignment horizontal="right" vertical="center"/>
      <protection locked="0"/>
    </xf>
    <xf numFmtId="0" fontId="7" fillId="0" borderId="0" xfId="1" applyFont="1" applyAlignment="1">
      <alignment vertical="center"/>
    </xf>
    <xf numFmtId="164" fontId="7" fillId="0" borderId="0" xfId="1" applyNumberFormat="1" applyFont="1" applyAlignment="1">
      <alignment vertical="center"/>
    </xf>
  </cellXfs>
  <cellStyles count="6">
    <cellStyle name="Millares 2 2 2 2 8" xfId="5" xr:uid="{B80A5293-11E2-4742-8477-DE2AF7DDF4BC}"/>
    <cellStyle name="Millares 26" xfId="3" xr:uid="{79CC9340-CAF6-4B6A-9380-4B69DDA2ABDB}"/>
    <cellStyle name="Normal" xfId="0" builtinId="0"/>
    <cellStyle name="Normal 2 2" xfId="1" xr:uid="{3F8C1DF5-5862-4043-AF8C-C8FCEA8DC7FE}"/>
    <cellStyle name="Normal 5 3 2 8 2" xfId="2" xr:uid="{335E5AC0-418E-442C-888B-17B1D9B8AA02}"/>
    <cellStyle name="SAPBEXstdItem" xfId="4" xr:uid="{FA4E7F64-F835-4AF7-B14B-D82992978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D971-8A67-4EAA-8459-5FB9E7A0FD89}">
  <sheetPr>
    <tabColor theme="4" tint="-0.249977111117893"/>
    <pageSetUpPr fitToPage="1"/>
  </sheetPr>
  <dimension ref="A1:G77"/>
  <sheetViews>
    <sheetView showGridLines="0" tabSelected="1" workbookViewId="0">
      <selection activeCell="E16" sqref="E16"/>
    </sheetView>
  </sheetViews>
  <sheetFormatPr baseColWidth="10" defaultColWidth="12" defaultRowHeight="14.25" customHeight="1" x14ac:dyDescent="0.2"/>
  <cols>
    <col min="1" max="1" width="71.5" style="4" customWidth="1"/>
    <col min="2" max="2" width="16.1640625" style="4" customWidth="1"/>
    <col min="3" max="3" width="15.1640625" style="4" bestFit="1" customWidth="1"/>
    <col min="4" max="6" width="16.33203125" style="4" bestFit="1" customWidth="1"/>
    <col min="7" max="7" width="13.6640625" style="4" bestFit="1" customWidth="1"/>
    <col min="8" max="16384" width="12" style="4"/>
  </cols>
  <sheetData>
    <row r="1" spans="1:7" ht="59.25" customHeight="1" thickBot="1" x14ac:dyDescent="0.25">
      <c r="A1" s="1" t="s">
        <v>0</v>
      </c>
      <c r="B1" s="2"/>
      <c r="C1" s="2"/>
      <c r="D1" s="2"/>
      <c r="E1" s="2"/>
      <c r="F1" s="2"/>
      <c r="G1" s="3"/>
    </row>
    <row r="2" spans="1:7" s="10" customFormat="1" ht="14.25" customHeight="1" thickBot="1" x14ac:dyDescent="0.25">
      <c r="A2" s="5" t="s">
        <v>1</v>
      </c>
      <c r="B2" s="6" t="s">
        <v>2</v>
      </c>
      <c r="C2" s="7"/>
      <c r="D2" s="7"/>
      <c r="E2" s="7"/>
      <c r="F2" s="8"/>
      <c r="G2" s="9" t="s">
        <v>3</v>
      </c>
    </row>
    <row r="3" spans="1:7" s="10" customFormat="1" ht="23.25" thickBot="1" x14ac:dyDescent="0.25">
      <c r="A3" s="11"/>
      <c r="B3" s="12" t="s">
        <v>4</v>
      </c>
      <c r="C3" s="13" t="s">
        <v>5</v>
      </c>
      <c r="D3" s="14" t="s">
        <v>6</v>
      </c>
      <c r="E3" s="13" t="s">
        <v>7</v>
      </c>
      <c r="F3" s="14" t="s">
        <v>8</v>
      </c>
      <c r="G3" s="15"/>
    </row>
    <row r="4" spans="1:7" s="10" customFormat="1" ht="6" customHeight="1" x14ac:dyDescent="0.2">
      <c r="A4" s="16"/>
      <c r="B4" s="17"/>
      <c r="C4" s="17"/>
      <c r="D4" s="17"/>
      <c r="E4" s="17"/>
      <c r="F4" s="17"/>
      <c r="G4" s="18"/>
    </row>
    <row r="5" spans="1:7" s="10" customFormat="1" ht="14.25" customHeight="1" x14ac:dyDescent="0.2">
      <c r="A5" s="19" t="s">
        <v>9</v>
      </c>
      <c r="B5" s="20">
        <v>10098253</v>
      </c>
      <c r="C5" s="20">
        <v>-66724.92</v>
      </c>
      <c r="D5" s="20">
        <f>B5+C5</f>
        <v>10031528.08</v>
      </c>
      <c r="E5" s="20">
        <v>5374416.7300000004</v>
      </c>
      <c r="F5" s="20">
        <v>5374416.7300000004</v>
      </c>
      <c r="G5" s="21">
        <f>D5-E5</f>
        <v>4657111.3499999996</v>
      </c>
    </row>
    <row r="6" spans="1:7" s="10" customFormat="1" ht="14.25" customHeight="1" x14ac:dyDescent="0.2">
      <c r="A6" s="19" t="s">
        <v>10</v>
      </c>
      <c r="B6" s="20">
        <v>74485775.519999996</v>
      </c>
      <c r="C6" s="20">
        <v>67568440.540000007</v>
      </c>
      <c r="D6" s="20">
        <f t="shared" ref="D6:D69" si="0">B6+C6</f>
        <v>142054216.06</v>
      </c>
      <c r="E6" s="20">
        <v>113133599.05</v>
      </c>
      <c r="F6" s="20">
        <v>113133599.05</v>
      </c>
      <c r="G6" s="21">
        <f t="shared" ref="G6:G69" si="1">D6-E6</f>
        <v>28920617.010000005</v>
      </c>
    </row>
    <row r="7" spans="1:7" s="10" customFormat="1" ht="14.25" customHeight="1" x14ac:dyDescent="0.2">
      <c r="A7" s="19" t="s">
        <v>11</v>
      </c>
      <c r="B7" s="20">
        <v>38369853</v>
      </c>
      <c r="C7" s="20">
        <v>45072898.950000003</v>
      </c>
      <c r="D7" s="20">
        <f t="shared" si="0"/>
        <v>83442751.950000003</v>
      </c>
      <c r="E7" s="20">
        <v>19740126.780000001</v>
      </c>
      <c r="F7" s="20">
        <v>19740126.780000001</v>
      </c>
      <c r="G7" s="21">
        <f t="shared" si="1"/>
        <v>63702625.170000002</v>
      </c>
    </row>
    <row r="8" spans="1:7" s="10" customFormat="1" ht="14.25" customHeight="1" x14ac:dyDescent="0.2">
      <c r="A8" s="19" t="s">
        <v>12</v>
      </c>
      <c r="B8" s="20">
        <v>11484639</v>
      </c>
      <c r="C8" s="20">
        <v>2823265.86</v>
      </c>
      <c r="D8" s="20">
        <f t="shared" si="0"/>
        <v>14307904.859999999</v>
      </c>
      <c r="E8" s="20">
        <v>834415.91</v>
      </c>
      <c r="F8" s="20">
        <v>834415.91</v>
      </c>
      <c r="G8" s="21">
        <f t="shared" si="1"/>
        <v>13473488.949999999</v>
      </c>
    </row>
    <row r="9" spans="1:7" s="10" customFormat="1" ht="14.25" customHeight="1" x14ac:dyDescent="0.2">
      <c r="A9" s="19" t="s">
        <v>13</v>
      </c>
      <c r="B9" s="20">
        <v>12218257</v>
      </c>
      <c r="C9" s="20">
        <v>295024.38</v>
      </c>
      <c r="D9" s="20">
        <f t="shared" si="0"/>
        <v>12513281.380000001</v>
      </c>
      <c r="E9" s="20">
        <v>6024079.1399999997</v>
      </c>
      <c r="F9" s="20">
        <v>6024079.1399999997</v>
      </c>
      <c r="G9" s="21">
        <f t="shared" si="1"/>
        <v>6489202.2400000012</v>
      </c>
    </row>
    <row r="10" spans="1:7" s="10" customFormat="1" ht="14.25" customHeight="1" x14ac:dyDescent="0.2">
      <c r="A10" s="19" t="s">
        <v>14</v>
      </c>
      <c r="B10" s="20">
        <v>557048370</v>
      </c>
      <c r="C10" s="20">
        <v>-1043275.1</v>
      </c>
      <c r="D10" s="20">
        <f t="shared" si="0"/>
        <v>556005094.89999998</v>
      </c>
      <c r="E10" s="20">
        <v>23630057.02</v>
      </c>
      <c r="F10" s="20">
        <v>23630057.02</v>
      </c>
      <c r="G10" s="21">
        <f t="shared" si="1"/>
        <v>532375037.88</v>
      </c>
    </row>
    <row r="11" spans="1:7" s="10" customFormat="1" ht="14.25" customHeight="1" x14ac:dyDescent="0.2">
      <c r="A11" s="19" t="s">
        <v>15</v>
      </c>
      <c r="B11" s="20">
        <v>131113172</v>
      </c>
      <c r="C11" s="20">
        <v>-8567579.6400000006</v>
      </c>
      <c r="D11" s="20">
        <f t="shared" si="0"/>
        <v>122545592.36</v>
      </c>
      <c r="E11" s="20">
        <v>26905526.059999999</v>
      </c>
      <c r="F11" s="20">
        <v>26905526.059999999</v>
      </c>
      <c r="G11" s="21">
        <f t="shared" si="1"/>
        <v>95640066.299999997</v>
      </c>
    </row>
    <row r="12" spans="1:7" s="10" customFormat="1" ht="14.25" customHeight="1" x14ac:dyDescent="0.2">
      <c r="A12" s="19" t="s">
        <v>16</v>
      </c>
      <c r="B12" s="20">
        <v>72232339</v>
      </c>
      <c r="C12" s="20">
        <v>-603656.15</v>
      </c>
      <c r="D12" s="20">
        <f t="shared" si="0"/>
        <v>71628682.849999994</v>
      </c>
      <c r="E12" s="20">
        <v>31418762.030000001</v>
      </c>
      <c r="F12" s="20">
        <v>31418762.030000001</v>
      </c>
      <c r="G12" s="21">
        <f t="shared" si="1"/>
        <v>40209920.819999993</v>
      </c>
    </row>
    <row r="13" spans="1:7" s="10" customFormat="1" ht="14.25" customHeight="1" x14ac:dyDescent="0.2">
      <c r="A13" s="19" t="s">
        <v>17</v>
      </c>
      <c r="B13" s="20">
        <v>97369745.109999999</v>
      </c>
      <c r="C13" s="20">
        <v>1342534.65</v>
      </c>
      <c r="D13" s="20">
        <f t="shared" si="0"/>
        <v>98712279.760000005</v>
      </c>
      <c r="E13" s="20">
        <v>39430124.68</v>
      </c>
      <c r="F13" s="20">
        <v>39430124.68</v>
      </c>
      <c r="G13" s="21">
        <f t="shared" si="1"/>
        <v>59282155.080000006</v>
      </c>
    </row>
    <row r="14" spans="1:7" s="10" customFormat="1" ht="14.25" customHeight="1" x14ac:dyDescent="0.2">
      <c r="A14" s="19" t="s">
        <v>18</v>
      </c>
      <c r="B14" s="20">
        <v>5413542</v>
      </c>
      <c r="C14" s="20">
        <v>80567536.530000001</v>
      </c>
      <c r="D14" s="20">
        <f t="shared" si="0"/>
        <v>85981078.530000001</v>
      </c>
      <c r="E14" s="20">
        <v>56624314.060000002</v>
      </c>
      <c r="F14" s="20">
        <v>56624314.060000002</v>
      </c>
      <c r="G14" s="21">
        <f t="shared" si="1"/>
        <v>29356764.469999999</v>
      </c>
    </row>
    <row r="15" spans="1:7" s="10" customFormat="1" ht="14.25" customHeight="1" x14ac:dyDescent="0.2">
      <c r="A15" s="19" t="s">
        <v>19</v>
      </c>
      <c r="B15" s="20">
        <v>42022308</v>
      </c>
      <c r="C15" s="20">
        <v>-117600.31</v>
      </c>
      <c r="D15" s="20">
        <f t="shared" si="0"/>
        <v>41904707.689999998</v>
      </c>
      <c r="E15" s="20">
        <v>18448440.600000001</v>
      </c>
      <c r="F15" s="20">
        <v>18309413.32</v>
      </c>
      <c r="G15" s="21">
        <f t="shared" si="1"/>
        <v>23456267.089999996</v>
      </c>
    </row>
    <row r="16" spans="1:7" s="10" customFormat="1" ht="14.25" customHeight="1" x14ac:dyDescent="0.2">
      <c r="A16" s="19" t="s">
        <v>20</v>
      </c>
      <c r="B16" s="20">
        <v>476351087</v>
      </c>
      <c r="C16" s="20">
        <v>300022799.77999997</v>
      </c>
      <c r="D16" s="20">
        <f t="shared" si="0"/>
        <v>776373886.77999997</v>
      </c>
      <c r="E16" s="20">
        <v>474772412.43000001</v>
      </c>
      <c r="F16" s="20">
        <v>474772412.43000001</v>
      </c>
      <c r="G16" s="21">
        <f t="shared" si="1"/>
        <v>301601474.34999996</v>
      </c>
    </row>
    <row r="17" spans="1:7" s="10" customFormat="1" ht="14.25" customHeight="1" x14ac:dyDescent="0.2">
      <c r="A17" s="19" t="s">
        <v>21</v>
      </c>
      <c r="B17" s="20">
        <v>137218190</v>
      </c>
      <c r="C17" s="20">
        <v>16024691.82</v>
      </c>
      <c r="D17" s="20">
        <f t="shared" si="0"/>
        <v>153242881.81999999</v>
      </c>
      <c r="E17" s="20">
        <v>33390411.800000001</v>
      </c>
      <c r="F17" s="20">
        <v>33390411.800000001</v>
      </c>
      <c r="G17" s="21">
        <f t="shared" si="1"/>
        <v>119852470.02</v>
      </c>
    </row>
    <row r="18" spans="1:7" s="10" customFormat="1" ht="14.25" customHeight="1" x14ac:dyDescent="0.2">
      <c r="A18" s="19" t="s">
        <v>22</v>
      </c>
      <c r="B18" s="20">
        <v>573722517</v>
      </c>
      <c r="C18" s="20">
        <v>8524761.7799999993</v>
      </c>
      <c r="D18" s="20">
        <f t="shared" si="0"/>
        <v>582247278.77999997</v>
      </c>
      <c r="E18" s="20">
        <v>220166659.22999999</v>
      </c>
      <c r="F18" s="20">
        <v>220166659.22999999</v>
      </c>
      <c r="G18" s="21">
        <f t="shared" si="1"/>
        <v>362080619.54999995</v>
      </c>
    </row>
    <row r="19" spans="1:7" s="10" customFormat="1" ht="14.25" customHeight="1" x14ac:dyDescent="0.2">
      <c r="A19" s="19" t="s">
        <v>23</v>
      </c>
      <c r="B19" s="20">
        <v>668775829</v>
      </c>
      <c r="C19" s="20">
        <v>-1499950.59</v>
      </c>
      <c r="D19" s="20">
        <f t="shared" si="0"/>
        <v>667275878.40999997</v>
      </c>
      <c r="E19" s="20">
        <v>257894299.84999999</v>
      </c>
      <c r="F19" s="20">
        <v>257894299.84999999</v>
      </c>
      <c r="G19" s="21">
        <f t="shared" si="1"/>
        <v>409381578.55999994</v>
      </c>
    </row>
    <row r="20" spans="1:7" s="10" customFormat="1" ht="14.25" customHeight="1" x14ac:dyDescent="0.2">
      <c r="A20" s="19" t="s">
        <v>24</v>
      </c>
      <c r="B20" s="20">
        <v>779632305</v>
      </c>
      <c r="C20" s="20">
        <v>32395228.449999999</v>
      </c>
      <c r="D20" s="20">
        <f t="shared" si="0"/>
        <v>812027533.45000005</v>
      </c>
      <c r="E20" s="20">
        <v>302512028.14999998</v>
      </c>
      <c r="F20" s="20">
        <v>302511729.74000001</v>
      </c>
      <c r="G20" s="21">
        <f t="shared" si="1"/>
        <v>509515505.30000007</v>
      </c>
    </row>
    <row r="21" spans="1:7" s="10" customFormat="1" ht="14.25" customHeight="1" x14ac:dyDescent="0.2">
      <c r="A21" s="19" t="s">
        <v>25</v>
      </c>
      <c r="B21" s="20">
        <v>532278470</v>
      </c>
      <c r="C21" s="20">
        <v>18023559.960000001</v>
      </c>
      <c r="D21" s="20">
        <f t="shared" si="0"/>
        <v>550302029.96000004</v>
      </c>
      <c r="E21" s="20">
        <v>206317087.44999999</v>
      </c>
      <c r="F21" s="20">
        <v>206286788.91</v>
      </c>
      <c r="G21" s="21">
        <f t="shared" si="1"/>
        <v>343984942.51000005</v>
      </c>
    </row>
    <row r="22" spans="1:7" s="10" customFormat="1" ht="14.25" customHeight="1" x14ac:dyDescent="0.2">
      <c r="A22" s="19" t="s">
        <v>26</v>
      </c>
      <c r="B22" s="20">
        <v>599646965</v>
      </c>
      <c r="C22" s="20">
        <v>31091103.48</v>
      </c>
      <c r="D22" s="20">
        <f t="shared" si="0"/>
        <v>630738068.48000002</v>
      </c>
      <c r="E22" s="20">
        <v>225576315.80000001</v>
      </c>
      <c r="F22" s="20">
        <v>225576315.80000001</v>
      </c>
      <c r="G22" s="21">
        <f t="shared" si="1"/>
        <v>405161752.68000001</v>
      </c>
    </row>
    <row r="23" spans="1:7" s="10" customFormat="1" ht="14.25" customHeight="1" x14ac:dyDescent="0.2">
      <c r="A23" s="19" t="s">
        <v>27</v>
      </c>
      <c r="B23" s="20">
        <v>832884295</v>
      </c>
      <c r="C23" s="20">
        <v>42758686.140000001</v>
      </c>
      <c r="D23" s="20">
        <f t="shared" si="0"/>
        <v>875642981.13999999</v>
      </c>
      <c r="E23" s="20">
        <v>327531243.37</v>
      </c>
      <c r="F23" s="20">
        <v>327531243.37</v>
      </c>
      <c r="G23" s="21">
        <f t="shared" si="1"/>
        <v>548111737.76999998</v>
      </c>
    </row>
    <row r="24" spans="1:7" s="10" customFormat="1" ht="14.25" customHeight="1" x14ac:dyDescent="0.2">
      <c r="A24" s="19" t="s">
        <v>28</v>
      </c>
      <c r="B24" s="20">
        <v>892190276</v>
      </c>
      <c r="C24" s="20">
        <v>127599126.51000001</v>
      </c>
      <c r="D24" s="20">
        <f t="shared" si="0"/>
        <v>1019789402.51</v>
      </c>
      <c r="E24" s="20">
        <v>346373654.04000002</v>
      </c>
      <c r="F24" s="20">
        <v>346373654.04000002</v>
      </c>
      <c r="G24" s="21">
        <f t="shared" si="1"/>
        <v>673415748.47000003</v>
      </c>
    </row>
    <row r="25" spans="1:7" s="10" customFormat="1" ht="14.25" customHeight="1" x14ac:dyDescent="0.2">
      <c r="A25" s="19" t="s">
        <v>29</v>
      </c>
      <c r="B25" s="20">
        <v>554365157</v>
      </c>
      <c r="C25" s="20">
        <v>4324389.8099999996</v>
      </c>
      <c r="D25" s="20">
        <f t="shared" si="0"/>
        <v>558689546.80999994</v>
      </c>
      <c r="E25" s="20">
        <v>203178693.56999999</v>
      </c>
      <c r="F25" s="20">
        <v>203145891.56</v>
      </c>
      <c r="G25" s="21">
        <f t="shared" si="1"/>
        <v>355510853.23999995</v>
      </c>
    </row>
    <row r="26" spans="1:7" s="10" customFormat="1" ht="14.25" customHeight="1" x14ac:dyDescent="0.2">
      <c r="A26" s="19" t="s">
        <v>30</v>
      </c>
      <c r="B26" s="20">
        <v>360652687.44</v>
      </c>
      <c r="C26" s="20">
        <v>19819871.77</v>
      </c>
      <c r="D26" s="20">
        <f t="shared" si="0"/>
        <v>380472559.20999998</v>
      </c>
      <c r="E26" s="20">
        <v>125125601.68000001</v>
      </c>
      <c r="F26" s="20">
        <v>125125601.68000001</v>
      </c>
      <c r="G26" s="21">
        <f t="shared" si="1"/>
        <v>255346957.52999997</v>
      </c>
    </row>
    <row r="27" spans="1:7" s="10" customFormat="1" ht="14.25" customHeight="1" x14ac:dyDescent="0.2">
      <c r="A27" s="19" t="s">
        <v>31</v>
      </c>
      <c r="B27" s="20">
        <v>672913169.28999996</v>
      </c>
      <c r="C27" s="20">
        <v>26554360.98</v>
      </c>
      <c r="D27" s="20">
        <f t="shared" si="0"/>
        <v>699467530.26999998</v>
      </c>
      <c r="E27" s="20">
        <v>256432095.96000001</v>
      </c>
      <c r="F27" s="20">
        <v>256432095.96000001</v>
      </c>
      <c r="G27" s="21">
        <f t="shared" si="1"/>
        <v>443035434.30999994</v>
      </c>
    </row>
    <row r="28" spans="1:7" s="10" customFormat="1" ht="14.25" customHeight="1" x14ac:dyDescent="0.2">
      <c r="A28" s="19" t="s">
        <v>32</v>
      </c>
      <c r="B28" s="20">
        <v>282428206</v>
      </c>
      <c r="C28" s="20">
        <v>13486122.890000001</v>
      </c>
      <c r="D28" s="20">
        <f t="shared" si="0"/>
        <v>295914328.88999999</v>
      </c>
      <c r="E28" s="20">
        <v>109237931.04000001</v>
      </c>
      <c r="F28" s="20">
        <v>109237931.04000001</v>
      </c>
      <c r="G28" s="21">
        <f t="shared" si="1"/>
        <v>186676397.84999996</v>
      </c>
    </row>
    <row r="29" spans="1:7" s="10" customFormat="1" ht="14.25" customHeight="1" x14ac:dyDescent="0.2">
      <c r="A29" s="19" t="s">
        <v>33</v>
      </c>
      <c r="B29" s="20">
        <v>345228145</v>
      </c>
      <c r="C29" s="20">
        <v>-4456848.5599999996</v>
      </c>
      <c r="D29" s="20">
        <f t="shared" si="0"/>
        <v>340771296.44</v>
      </c>
      <c r="E29" s="20">
        <v>129740365.69</v>
      </c>
      <c r="F29" s="20">
        <v>129740365.69</v>
      </c>
      <c r="G29" s="21">
        <f t="shared" si="1"/>
        <v>211030930.75</v>
      </c>
    </row>
    <row r="30" spans="1:7" s="10" customFormat="1" ht="14.25" customHeight="1" x14ac:dyDescent="0.2">
      <c r="A30" s="19" t="s">
        <v>34</v>
      </c>
      <c r="B30" s="20">
        <v>618928335.92999995</v>
      </c>
      <c r="C30" s="20">
        <v>-17882473.030000001</v>
      </c>
      <c r="D30" s="20">
        <f t="shared" si="0"/>
        <v>601045862.89999998</v>
      </c>
      <c r="E30" s="20">
        <v>228550919.09999999</v>
      </c>
      <c r="F30" s="20">
        <v>228550919.09999999</v>
      </c>
      <c r="G30" s="21">
        <f t="shared" si="1"/>
        <v>372494943.79999995</v>
      </c>
    </row>
    <row r="31" spans="1:7" s="10" customFormat="1" ht="14.25" customHeight="1" x14ac:dyDescent="0.2">
      <c r="A31" s="19" t="s">
        <v>35</v>
      </c>
      <c r="B31" s="20">
        <v>2971652049.3000002</v>
      </c>
      <c r="C31" s="20">
        <v>-4994221.63</v>
      </c>
      <c r="D31" s="20">
        <f t="shared" si="0"/>
        <v>2966657827.6700001</v>
      </c>
      <c r="E31" s="20">
        <v>1164940749.6199999</v>
      </c>
      <c r="F31" s="20">
        <v>1164940749.6199999</v>
      </c>
      <c r="G31" s="21">
        <f t="shared" si="1"/>
        <v>1801717078.0500002</v>
      </c>
    </row>
    <row r="32" spans="1:7" s="10" customFormat="1" ht="14.25" customHeight="1" x14ac:dyDescent="0.2">
      <c r="A32" s="19" t="s">
        <v>36</v>
      </c>
      <c r="B32" s="20">
        <v>265037956</v>
      </c>
      <c r="C32" s="20">
        <v>11157178.619999999</v>
      </c>
      <c r="D32" s="20">
        <f t="shared" si="0"/>
        <v>276195134.62</v>
      </c>
      <c r="E32" s="20">
        <v>99324192.920000002</v>
      </c>
      <c r="F32" s="20">
        <v>98930448.319999993</v>
      </c>
      <c r="G32" s="21">
        <f t="shared" si="1"/>
        <v>176870941.69999999</v>
      </c>
    </row>
    <row r="33" spans="1:7" s="10" customFormat="1" ht="14.25" customHeight="1" x14ac:dyDescent="0.2">
      <c r="A33" s="19" t="s">
        <v>37</v>
      </c>
      <c r="B33" s="20">
        <v>203191894</v>
      </c>
      <c r="C33" s="20">
        <v>11294878.550000001</v>
      </c>
      <c r="D33" s="20">
        <f t="shared" si="0"/>
        <v>214486772.55000001</v>
      </c>
      <c r="E33" s="20">
        <v>72776717.079999998</v>
      </c>
      <c r="F33" s="20">
        <v>72776717.079999998</v>
      </c>
      <c r="G33" s="21">
        <f t="shared" si="1"/>
        <v>141710055.47000003</v>
      </c>
    </row>
    <row r="34" spans="1:7" s="10" customFormat="1" ht="14.25" customHeight="1" x14ac:dyDescent="0.2">
      <c r="A34" s="19" t="s">
        <v>38</v>
      </c>
      <c r="B34" s="20">
        <v>274167944</v>
      </c>
      <c r="C34" s="20">
        <v>-893650.63</v>
      </c>
      <c r="D34" s="20">
        <f t="shared" si="0"/>
        <v>273274293.37</v>
      </c>
      <c r="E34" s="20">
        <v>99840548.040000007</v>
      </c>
      <c r="F34" s="20">
        <v>99837248.040000007</v>
      </c>
      <c r="G34" s="21">
        <f t="shared" si="1"/>
        <v>173433745.32999998</v>
      </c>
    </row>
    <row r="35" spans="1:7" s="10" customFormat="1" ht="14.25" customHeight="1" x14ac:dyDescent="0.2">
      <c r="A35" s="19" t="s">
        <v>39</v>
      </c>
      <c r="B35" s="20">
        <v>275855402</v>
      </c>
      <c r="C35" s="20">
        <v>8645017.3699999992</v>
      </c>
      <c r="D35" s="20">
        <f t="shared" si="0"/>
        <v>284500419.37</v>
      </c>
      <c r="E35" s="20">
        <v>108971084.73999999</v>
      </c>
      <c r="F35" s="20">
        <v>108971084.73999999</v>
      </c>
      <c r="G35" s="21">
        <f t="shared" si="1"/>
        <v>175529334.63</v>
      </c>
    </row>
    <row r="36" spans="1:7" s="10" customFormat="1" ht="14.25" customHeight="1" x14ac:dyDescent="0.2">
      <c r="A36" s="19" t="s">
        <v>40</v>
      </c>
      <c r="B36" s="20">
        <v>230353470</v>
      </c>
      <c r="C36" s="20">
        <v>9129191.0500000007</v>
      </c>
      <c r="D36" s="20">
        <f t="shared" si="0"/>
        <v>239482661.05000001</v>
      </c>
      <c r="E36" s="20">
        <v>78831984.230000004</v>
      </c>
      <c r="F36" s="20">
        <v>78831984.230000004</v>
      </c>
      <c r="G36" s="21">
        <f t="shared" si="1"/>
        <v>160650676.81999999</v>
      </c>
    </row>
    <row r="37" spans="1:7" s="10" customFormat="1" ht="14.25" customHeight="1" x14ac:dyDescent="0.2">
      <c r="A37" s="19" t="s">
        <v>41</v>
      </c>
      <c r="B37" s="20">
        <v>218322417.91999999</v>
      </c>
      <c r="C37" s="20">
        <v>-6063679.29</v>
      </c>
      <c r="D37" s="20">
        <f t="shared" si="0"/>
        <v>212258738.63</v>
      </c>
      <c r="E37" s="20">
        <v>70138531.310000002</v>
      </c>
      <c r="F37" s="20">
        <v>70138531.310000002</v>
      </c>
      <c r="G37" s="21">
        <f t="shared" si="1"/>
        <v>142120207.31999999</v>
      </c>
    </row>
    <row r="38" spans="1:7" s="10" customFormat="1" ht="14.25" customHeight="1" x14ac:dyDescent="0.2">
      <c r="A38" s="19" t="s">
        <v>42</v>
      </c>
      <c r="B38" s="20">
        <v>309658877</v>
      </c>
      <c r="C38" s="20">
        <v>-14798439.960000001</v>
      </c>
      <c r="D38" s="20">
        <f t="shared" si="0"/>
        <v>294860437.04000002</v>
      </c>
      <c r="E38" s="20">
        <v>107558688.11</v>
      </c>
      <c r="F38" s="20">
        <v>107558688.11</v>
      </c>
      <c r="G38" s="21">
        <f t="shared" si="1"/>
        <v>187301748.93000001</v>
      </c>
    </row>
    <row r="39" spans="1:7" s="10" customFormat="1" ht="14.25" customHeight="1" x14ac:dyDescent="0.2">
      <c r="A39" s="19" t="s">
        <v>43</v>
      </c>
      <c r="B39" s="20">
        <v>448277083</v>
      </c>
      <c r="C39" s="20">
        <v>-4846925.78</v>
      </c>
      <c r="D39" s="20">
        <f t="shared" si="0"/>
        <v>443430157.22000003</v>
      </c>
      <c r="E39" s="20">
        <v>156019846.40000001</v>
      </c>
      <c r="F39" s="20">
        <v>156019846.40000001</v>
      </c>
      <c r="G39" s="21">
        <f t="shared" si="1"/>
        <v>287410310.82000005</v>
      </c>
    </row>
    <row r="40" spans="1:7" s="10" customFormat="1" ht="14.25" customHeight="1" x14ac:dyDescent="0.2">
      <c r="A40" s="19" t="s">
        <v>44</v>
      </c>
      <c r="B40" s="20">
        <v>268747716</v>
      </c>
      <c r="C40" s="20">
        <v>808534.11</v>
      </c>
      <c r="D40" s="20">
        <f t="shared" si="0"/>
        <v>269556250.11000001</v>
      </c>
      <c r="E40" s="20">
        <v>104522616.19</v>
      </c>
      <c r="F40" s="20">
        <v>104522616.19</v>
      </c>
      <c r="G40" s="21">
        <f t="shared" si="1"/>
        <v>165033633.92000002</v>
      </c>
    </row>
    <row r="41" spans="1:7" s="10" customFormat="1" ht="14.25" customHeight="1" x14ac:dyDescent="0.2">
      <c r="A41" s="19" t="s">
        <v>45</v>
      </c>
      <c r="B41" s="20">
        <v>268155942.59999999</v>
      </c>
      <c r="C41" s="20">
        <v>20838615.41</v>
      </c>
      <c r="D41" s="20">
        <f t="shared" si="0"/>
        <v>288994558.00999999</v>
      </c>
      <c r="E41" s="20">
        <v>93393902.159999996</v>
      </c>
      <c r="F41" s="20">
        <v>93393902.159999996</v>
      </c>
      <c r="G41" s="21">
        <f t="shared" si="1"/>
        <v>195600655.84999999</v>
      </c>
    </row>
    <row r="42" spans="1:7" s="10" customFormat="1" ht="14.25" customHeight="1" x14ac:dyDescent="0.2">
      <c r="A42" s="19" t="s">
        <v>46</v>
      </c>
      <c r="B42" s="20">
        <v>232030353</v>
      </c>
      <c r="C42" s="20">
        <v>-20489912.48</v>
      </c>
      <c r="D42" s="20">
        <f t="shared" si="0"/>
        <v>211540440.52000001</v>
      </c>
      <c r="E42" s="20">
        <v>91961878.620000005</v>
      </c>
      <c r="F42" s="20">
        <v>91961878.620000005</v>
      </c>
      <c r="G42" s="21">
        <f t="shared" si="1"/>
        <v>119578561.90000001</v>
      </c>
    </row>
    <row r="43" spans="1:7" s="10" customFormat="1" ht="14.25" customHeight="1" x14ac:dyDescent="0.2">
      <c r="A43" s="19" t="s">
        <v>47</v>
      </c>
      <c r="B43" s="20">
        <v>448937572</v>
      </c>
      <c r="C43" s="20">
        <v>-14731208.300000001</v>
      </c>
      <c r="D43" s="20">
        <f t="shared" si="0"/>
        <v>434206363.69999999</v>
      </c>
      <c r="E43" s="20">
        <v>162901433.59999999</v>
      </c>
      <c r="F43" s="20">
        <v>162879634.81999999</v>
      </c>
      <c r="G43" s="21">
        <f t="shared" si="1"/>
        <v>271304930.10000002</v>
      </c>
    </row>
    <row r="44" spans="1:7" s="10" customFormat="1" ht="14.25" customHeight="1" x14ac:dyDescent="0.2">
      <c r="A44" s="19" t="s">
        <v>48</v>
      </c>
      <c r="B44" s="20">
        <v>553588685</v>
      </c>
      <c r="C44" s="20">
        <v>-27817767.629999999</v>
      </c>
      <c r="D44" s="20">
        <f t="shared" si="0"/>
        <v>525770917.37</v>
      </c>
      <c r="E44" s="20">
        <v>187445718.22</v>
      </c>
      <c r="F44" s="20">
        <v>187445718.22</v>
      </c>
      <c r="G44" s="21">
        <f t="shared" si="1"/>
        <v>338325199.14999998</v>
      </c>
    </row>
    <row r="45" spans="1:7" s="10" customFormat="1" ht="14.25" customHeight="1" x14ac:dyDescent="0.2">
      <c r="A45" s="19" t="s">
        <v>49</v>
      </c>
      <c r="B45" s="20">
        <v>399309508</v>
      </c>
      <c r="C45" s="20">
        <v>39831798.329999998</v>
      </c>
      <c r="D45" s="20">
        <f t="shared" si="0"/>
        <v>439141306.32999998</v>
      </c>
      <c r="E45" s="20">
        <v>192339856.81</v>
      </c>
      <c r="F45" s="20">
        <v>192339856.81</v>
      </c>
      <c r="G45" s="21">
        <f t="shared" si="1"/>
        <v>246801449.51999998</v>
      </c>
    </row>
    <row r="46" spans="1:7" s="10" customFormat="1" ht="14.25" customHeight="1" x14ac:dyDescent="0.2">
      <c r="A46" s="19" t="s">
        <v>50</v>
      </c>
      <c r="B46" s="20">
        <v>348418463</v>
      </c>
      <c r="C46" s="20">
        <v>3410688.09</v>
      </c>
      <c r="D46" s="20">
        <f t="shared" si="0"/>
        <v>351829151.08999997</v>
      </c>
      <c r="E46" s="20">
        <v>129284780.81999999</v>
      </c>
      <c r="F46" s="20">
        <v>129215273.04000001</v>
      </c>
      <c r="G46" s="21">
        <f t="shared" si="1"/>
        <v>222544370.26999998</v>
      </c>
    </row>
    <row r="47" spans="1:7" s="10" customFormat="1" ht="14.25" customHeight="1" x14ac:dyDescent="0.2">
      <c r="A47" s="19" t="s">
        <v>51</v>
      </c>
      <c r="B47" s="20">
        <v>198025571</v>
      </c>
      <c r="C47" s="20">
        <v>4462860.29</v>
      </c>
      <c r="D47" s="20">
        <f t="shared" si="0"/>
        <v>202488431.28999999</v>
      </c>
      <c r="E47" s="20">
        <v>70221812.219999999</v>
      </c>
      <c r="F47" s="20">
        <v>70205021.819999993</v>
      </c>
      <c r="G47" s="21">
        <f t="shared" si="1"/>
        <v>132266619.06999999</v>
      </c>
    </row>
    <row r="48" spans="1:7" s="10" customFormat="1" ht="14.25" customHeight="1" x14ac:dyDescent="0.2">
      <c r="A48" s="19" t="s">
        <v>52</v>
      </c>
      <c r="B48" s="20">
        <v>110071480</v>
      </c>
      <c r="C48" s="20">
        <v>3994530.67</v>
      </c>
      <c r="D48" s="20">
        <f t="shared" si="0"/>
        <v>114066010.67</v>
      </c>
      <c r="E48" s="20">
        <v>41003015.359999999</v>
      </c>
      <c r="F48" s="20">
        <v>41003015.359999999</v>
      </c>
      <c r="G48" s="21">
        <f t="shared" si="1"/>
        <v>73062995.310000002</v>
      </c>
    </row>
    <row r="49" spans="1:7" s="10" customFormat="1" ht="14.25" customHeight="1" x14ac:dyDescent="0.2">
      <c r="A49" s="19" t="s">
        <v>53</v>
      </c>
      <c r="B49" s="20">
        <v>88098702</v>
      </c>
      <c r="C49" s="20">
        <v>193002.97</v>
      </c>
      <c r="D49" s="20">
        <f t="shared" si="0"/>
        <v>88291704.969999999</v>
      </c>
      <c r="E49" s="20">
        <v>35944617.789999999</v>
      </c>
      <c r="F49" s="20">
        <v>35944617.789999999</v>
      </c>
      <c r="G49" s="21">
        <f t="shared" si="1"/>
        <v>52347087.18</v>
      </c>
    </row>
    <row r="50" spans="1:7" s="10" customFormat="1" ht="14.25" customHeight="1" x14ac:dyDescent="0.2">
      <c r="A50" s="19" t="s">
        <v>54</v>
      </c>
      <c r="B50" s="20">
        <v>28765160</v>
      </c>
      <c r="C50" s="20">
        <v>1109963.07</v>
      </c>
      <c r="D50" s="20">
        <f t="shared" si="0"/>
        <v>29875123.07</v>
      </c>
      <c r="E50" s="20">
        <v>12106266.310000001</v>
      </c>
      <c r="F50" s="20">
        <v>12106266.310000001</v>
      </c>
      <c r="G50" s="21">
        <f t="shared" si="1"/>
        <v>17768856.759999998</v>
      </c>
    </row>
    <row r="51" spans="1:7" s="10" customFormat="1" ht="14.25" customHeight="1" x14ac:dyDescent="0.2">
      <c r="A51" s="19" t="s">
        <v>55</v>
      </c>
      <c r="B51" s="20">
        <v>955533</v>
      </c>
      <c r="C51" s="20">
        <v>0</v>
      </c>
      <c r="D51" s="20">
        <f t="shared" si="0"/>
        <v>955533</v>
      </c>
      <c r="E51" s="20">
        <v>0</v>
      </c>
      <c r="F51" s="20">
        <v>0</v>
      </c>
      <c r="G51" s="21">
        <f t="shared" si="1"/>
        <v>955533</v>
      </c>
    </row>
    <row r="52" spans="1:7" s="10" customFormat="1" ht="14.25" customHeight="1" x14ac:dyDescent="0.2">
      <c r="A52" s="19" t="s">
        <v>56</v>
      </c>
      <c r="B52" s="20">
        <v>95179191</v>
      </c>
      <c r="C52" s="20">
        <v>12037907.039999999</v>
      </c>
      <c r="D52" s="20">
        <f t="shared" si="0"/>
        <v>107217098.03999999</v>
      </c>
      <c r="E52" s="20">
        <v>27864923.960000001</v>
      </c>
      <c r="F52" s="20">
        <v>27864923.960000001</v>
      </c>
      <c r="G52" s="21">
        <f t="shared" si="1"/>
        <v>79352174.079999983</v>
      </c>
    </row>
    <row r="53" spans="1:7" s="10" customFormat="1" ht="14.25" customHeight="1" x14ac:dyDescent="0.2">
      <c r="A53" s="19" t="s">
        <v>57</v>
      </c>
      <c r="B53" s="20">
        <v>246076280</v>
      </c>
      <c r="C53" s="20">
        <v>-1157478.1299999999</v>
      </c>
      <c r="D53" s="20">
        <f t="shared" si="0"/>
        <v>244918801.87</v>
      </c>
      <c r="E53" s="20">
        <v>109021770.42</v>
      </c>
      <c r="F53" s="20">
        <v>109021770.42</v>
      </c>
      <c r="G53" s="21">
        <f t="shared" si="1"/>
        <v>135897031.44999999</v>
      </c>
    </row>
    <row r="54" spans="1:7" s="10" customFormat="1" ht="14.25" customHeight="1" x14ac:dyDescent="0.2">
      <c r="A54" s="19" t="s">
        <v>58</v>
      </c>
      <c r="B54" s="20">
        <v>32388779</v>
      </c>
      <c r="C54" s="20">
        <v>499556.32</v>
      </c>
      <c r="D54" s="20">
        <f t="shared" si="0"/>
        <v>32888335.32</v>
      </c>
      <c r="E54" s="20">
        <v>15178587.560000001</v>
      </c>
      <c r="F54" s="20">
        <v>15178587.560000001</v>
      </c>
      <c r="G54" s="21">
        <f t="shared" si="1"/>
        <v>17709747.759999998</v>
      </c>
    </row>
    <row r="55" spans="1:7" s="10" customFormat="1" ht="14.25" customHeight="1" x14ac:dyDescent="0.2">
      <c r="A55" s="19" t="s">
        <v>59</v>
      </c>
      <c r="B55" s="20">
        <v>95927231</v>
      </c>
      <c r="C55" s="20">
        <v>5509176.0099999998</v>
      </c>
      <c r="D55" s="20">
        <f t="shared" si="0"/>
        <v>101436407.01000001</v>
      </c>
      <c r="E55" s="20">
        <v>34150674.490000002</v>
      </c>
      <c r="F55" s="20">
        <v>34150674.490000002</v>
      </c>
      <c r="G55" s="21">
        <f t="shared" si="1"/>
        <v>67285732.520000011</v>
      </c>
    </row>
    <row r="56" spans="1:7" s="10" customFormat="1" ht="14.25" customHeight="1" x14ac:dyDescent="0.2">
      <c r="A56" s="19" t="s">
        <v>60</v>
      </c>
      <c r="B56" s="20">
        <v>91267218</v>
      </c>
      <c r="C56" s="20">
        <v>5926859.6699999999</v>
      </c>
      <c r="D56" s="20">
        <f t="shared" si="0"/>
        <v>97194077.670000002</v>
      </c>
      <c r="E56" s="20">
        <v>32745222.649999999</v>
      </c>
      <c r="F56" s="20">
        <v>32745222.649999999</v>
      </c>
      <c r="G56" s="21">
        <f t="shared" si="1"/>
        <v>64448855.020000003</v>
      </c>
    </row>
    <row r="57" spans="1:7" s="10" customFormat="1" ht="14.25" customHeight="1" x14ac:dyDescent="0.2">
      <c r="A57" s="19" t="s">
        <v>61</v>
      </c>
      <c r="B57" s="20">
        <v>91097828.540000007</v>
      </c>
      <c r="C57" s="20">
        <v>-3591330.68</v>
      </c>
      <c r="D57" s="20">
        <f t="shared" si="0"/>
        <v>87506497.859999999</v>
      </c>
      <c r="E57" s="20">
        <v>33637034.140000001</v>
      </c>
      <c r="F57" s="20">
        <v>33637034.140000001</v>
      </c>
      <c r="G57" s="21">
        <f t="shared" si="1"/>
        <v>53869463.719999999</v>
      </c>
    </row>
    <row r="58" spans="1:7" s="10" customFormat="1" ht="14.25" customHeight="1" x14ac:dyDescent="0.2">
      <c r="A58" s="19" t="s">
        <v>62</v>
      </c>
      <c r="B58" s="20">
        <v>103462610</v>
      </c>
      <c r="C58" s="20">
        <v>4106250.04</v>
      </c>
      <c r="D58" s="20">
        <f t="shared" si="0"/>
        <v>107568860.04000001</v>
      </c>
      <c r="E58" s="20">
        <v>39440129.5</v>
      </c>
      <c r="F58" s="20">
        <v>39440129.5</v>
      </c>
      <c r="G58" s="21">
        <f t="shared" si="1"/>
        <v>68128730.540000007</v>
      </c>
    </row>
    <row r="59" spans="1:7" s="10" customFormat="1" ht="14.25" customHeight="1" x14ac:dyDescent="0.2">
      <c r="A59" s="19" t="s">
        <v>63</v>
      </c>
      <c r="B59" s="20">
        <v>71681517</v>
      </c>
      <c r="C59" s="20">
        <v>5524864.0800000001</v>
      </c>
      <c r="D59" s="20">
        <f t="shared" si="0"/>
        <v>77206381.079999998</v>
      </c>
      <c r="E59" s="20">
        <v>27899217.370000001</v>
      </c>
      <c r="F59" s="20">
        <v>27846920.57</v>
      </c>
      <c r="G59" s="21">
        <f t="shared" si="1"/>
        <v>49307163.709999993</v>
      </c>
    </row>
    <row r="60" spans="1:7" s="10" customFormat="1" ht="14.25" customHeight="1" x14ac:dyDescent="0.2">
      <c r="A60" s="19" t="s">
        <v>64</v>
      </c>
      <c r="B60" s="20">
        <v>62764995</v>
      </c>
      <c r="C60" s="20">
        <v>-22766.58</v>
      </c>
      <c r="D60" s="20">
        <f t="shared" si="0"/>
        <v>62742228.420000002</v>
      </c>
      <c r="E60" s="20">
        <v>23398164.719999999</v>
      </c>
      <c r="F60" s="20">
        <v>23398164.719999999</v>
      </c>
      <c r="G60" s="21">
        <f t="shared" si="1"/>
        <v>39344063.700000003</v>
      </c>
    </row>
    <row r="61" spans="1:7" s="10" customFormat="1" ht="14.25" customHeight="1" x14ac:dyDescent="0.2">
      <c r="A61" s="19" t="s">
        <v>65</v>
      </c>
      <c r="B61" s="20">
        <v>90803707</v>
      </c>
      <c r="C61" s="20">
        <v>2229603.87</v>
      </c>
      <c r="D61" s="20">
        <f t="shared" si="0"/>
        <v>93033310.870000005</v>
      </c>
      <c r="E61" s="20">
        <v>33076297.25</v>
      </c>
      <c r="F61" s="20">
        <v>33076297.25</v>
      </c>
      <c r="G61" s="21">
        <f t="shared" si="1"/>
        <v>59957013.620000005</v>
      </c>
    </row>
    <row r="62" spans="1:7" s="10" customFormat="1" ht="14.25" customHeight="1" x14ac:dyDescent="0.2">
      <c r="A62" s="19" t="s">
        <v>66</v>
      </c>
      <c r="B62" s="20">
        <v>76154044.879999995</v>
      </c>
      <c r="C62" s="20">
        <v>4088147.39</v>
      </c>
      <c r="D62" s="20">
        <f t="shared" si="0"/>
        <v>80242192.269999996</v>
      </c>
      <c r="E62" s="20">
        <v>28478401.739999998</v>
      </c>
      <c r="F62" s="20">
        <v>28478401.739999998</v>
      </c>
      <c r="G62" s="21">
        <f t="shared" si="1"/>
        <v>51763790.530000001</v>
      </c>
    </row>
    <row r="63" spans="1:7" s="10" customFormat="1" ht="14.25" customHeight="1" x14ac:dyDescent="0.2">
      <c r="A63" s="19" t="s">
        <v>67</v>
      </c>
      <c r="B63" s="20">
        <v>115867098</v>
      </c>
      <c r="C63" s="20">
        <v>-189842.84</v>
      </c>
      <c r="D63" s="20">
        <f t="shared" si="0"/>
        <v>115677255.16</v>
      </c>
      <c r="E63" s="20">
        <v>40645562.829999998</v>
      </c>
      <c r="F63" s="20">
        <v>40645562.829999998</v>
      </c>
      <c r="G63" s="21">
        <f t="shared" si="1"/>
        <v>75031692.329999998</v>
      </c>
    </row>
    <row r="64" spans="1:7" s="10" customFormat="1" ht="14.25" customHeight="1" x14ac:dyDescent="0.2">
      <c r="A64" s="19" t="s">
        <v>68</v>
      </c>
      <c r="B64" s="20">
        <v>72357579</v>
      </c>
      <c r="C64" s="20">
        <v>1049753.1100000001</v>
      </c>
      <c r="D64" s="20">
        <f t="shared" si="0"/>
        <v>73407332.109999999</v>
      </c>
      <c r="E64" s="20">
        <v>24719809.84</v>
      </c>
      <c r="F64" s="20">
        <v>24719809.84</v>
      </c>
      <c r="G64" s="21">
        <f t="shared" si="1"/>
        <v>48687522.269999996</v>
      </c>
    </row>
    <row r="65" spans="1:7" s="10" customFormat="1" ht="14.25" customHeight="1" x14ac:dyDescent="0.2">
      <c r="A65" s="19" t="s">
        <v>69</v>
      </c>
      <c r="B65" s="20">
        <v>83105334</v>
      </c>
      <c r="C65" s="20">
        <v>2187826.62</v>
      </c>
      <c r="D65" s="20">
        <f t="shared" si="0"/>
        <v>85293160.620000005</v>
      </c>
      <c r="E65" s="20">
        <v>29944290.690000001</v>
      </c>
      <c r="F65" s="20">
        <v>29944290.690000001</v>
      </c>
      <c r="G65" s="21">
        <f t="shared" si="1"/>
        <v>55348869.930000007</v>
      </c>
    </row>
    <row r="66" spans="1:7" s="10" customFormat="1" ht="14.25" customHeight="1" x14ac:dyDescent="0.2">
      <c r="A66" s="19" t="s">
        <v>70</v>
      </c>
      <c r="B66" s="20">
        <v>87283215</v>
      </c>
      <c r="C66" s="20">
        <v>9430262.5</v>
      </c>
      <c r="D66" s="20">
        <f t="shared" si="0"/>
        <v>96713477.5</v>
      </c>
      <c r="E66" s="20">
        <v>38224543.289999999</v>
      </c>
      <c r="F66" s="20">
        <v>38224543.289999999</v>
      </c>
      <c r="G66" s="21">
        <f t="shared" si="1"/>
        <v>58488934.210000001</v>
      </c>
    </row>
    <row r="67" spans="1:7" s="10" customFormat="1" ht="14.25" customHeight="1" x14ac:dyDescent="0.2">
      <c r="A67" s="19" t="s">
        <v>71</v>
      </c>
      <c r="B67" s="20">
        <v>54153251</v>
      </c>
      <c r="C67" s="20">
        <v>1763018.18</v>
      </c>
      <c r="D67" s="20">
        <f t="shared" si="0"/>
        <v>55916269.18</v>
      </c>
      <c r="E67" s="20">
        <v>21575168.199999999</v>
      </c>
      <c r="F67" s="20">
        <v>21575168.199999999</v>
      </c>
      <c r="G67" s="21">
        <f t="shared" si="1"/>
        <v>34341100.980000004</v>
      </c>
    </row>
    <row r="68" spans="1:7" s="10" customFormat="1" ht="14.25" customHeight="1" x14ac:dyDescent="0.2">
      <c r="A68" s="19" t="s">
        <v>72</v>
      </c>
      <c r="B68" s="20">
        <v>104335788</v>
      </c>
      <c r="C68" s="20">
        <v>142554.31</v>
      </c>
      <c r="D68" s="20">
        <f t="shared" si="0"/>
        <v>104478342.31</v>
      </c>
      <c r="E68" s="20">
        <v>37350381.700000003</v>
      </c>
      <c r="F68" s="20">
        <v>37350381.700000003</v>
      </c>
      <c r="G68" s="21">
        <f t="shared" si="1"/>
        <v>67127960.609999999</v>
      </c>
    </row>
    <row r="69" spans="1:7" s="10" customFormat="1" ht="14.25" customHeight="1" x14ac:dyDescent="0.2">
      <c r="A69" s="19" t="s">
        <v>73</v>
      </c>
      <c r="B69" s="20">
        <v>96385025</v>
      </c>
      <c r="C69" s="20">
        <v>5003178.67</v>
      </c>
      <c r="D69" s="20">
        <f t="shared" si="0"/>
        <v>101388203.67</v>
      </c>
      <c r="E69" s="20">
        <v>34461125.82</v>
      </c>
      <c r="F69" s="20">
        <v>34461125.82</v>
      </c>
      <c r="G69" s="21">
        <f t="shared" si="1"/>
        <v>66927077.850000001</v>
      </c>
    </row>
    <row r="70" spans="1:7" s="10" customFormat="1" ht="14.25" customHeight="1" x14ac:dyDescent="0.2">
      <c r="A70" s="19" t="s">
        <v>74</v>
      </c>
      <c r="B70" s="20">
        <v>92081996</v>
      </c>
      <c r="C70" s="20">
        <v>6599513.0099999998</v>
      </c>
      <c r="D70" s="20">
        <f t="shared" ref="D70:D74" si="2">B70+C70</f>
        <v>98681509.010000005</v>
      </c>
      <c r="E70" s="20">
        <v>35413648.100000001</v>
      </c>
      <c r="F70" s="20">
        <v>35413648.100000001</v>
      </c>
      <c r="G70" s="21">
        <f t="shared" ref="G70:G74" si="3">D70-E70</f>
        <v>63267860.910000004</v>
      </c>
    </row>
    <row r="71" spans="1:7" s="10" customFormat="1" ht="14.25" customHeight="1" x14ac:dyDescent="0.2">
      <c r="A71" s="19" t="s">
        <v>75</v>
      </c>
      <c r="B71" s="20">
        <v>64234591</v>
      </c>
      <c r="C71" s="20">
        <v>4127571.15</v>
      </c>
      <c r="D71" s="20">
        <f t="shared" si="2"/>
        <v>68362162.150000006</v>
      </c>
      <c r="E71" s="20">
        <v>23619192.98</v>
      </c>
      <c r="F71" s="20">
        <v>23619192.98</v>
      </c>
      <c r="G71" s="21">
        <f t="shared" si="3"/>
        <v>44742969.170000002</v>
      </c>
    </row>
    <row r="72" spans="1:7" s="10" customFormat="1" ht="14.25" customHeight="1" x14ac:dyDescent="0.2">
      <c r="A72" s="19" t="s">
        <v>76</v>
      </c>
      <c r="B72" s="20">
        <v>79739928.989999995</v>
      </c>
      <c r="C72" s="20">
        <v>4422604.43</v>
      </c>
      <c r="D72" s="20">
        <f t="shared" si="2"/>
        <v>84162533.419999987</v>
      </c>
      <c r="E72" s="20">
        <v>28413715.899999999</v>
      </c>
      <c r="F72" s="20">
        <v>28413715.899999999</v>
      </c>
      <c r="G72" s="21">
        <f t="shared" si="3"/>
        <v>55748817.519999988</v>
      </c>
    </row>
    <row r="73" spans="1:7" s="10" customFormat="1" ht="14.25" customHeight="1" x14ac:dyDescent="0.2">
      <c r="A73" s="19" t="s">
        <v>77</v>
      </c>
      <c r="B73" s="20">
        <v>81834576</v>
      </c>
      <c r="C73" s="20">
        <v>2354339.12</v>
      </c>
      <c r="D73" s="20">
        <f t="shared" si="2"/>
        <v>84188915.120000005</v>
      </c>
      <c r="E73" s="20">
        <v>30462232.34</v>
      </c>
      <c r="F73" s="20">
        <v>30462232.34</v>
      </c>
      <c r="G73" s="21">
        <f t="shared" si="3"/>
        <v>53726682.780000001</v>
      </c>
    </row>
    <row r="74" spans="1:7" s="10" customFormat="1" ht="14.25" customHeight="1" x14ac:dyDescent="0.2">
      <c r="A74" s="19" t="s">
        <v>78</v>
      </c>
      <c r="B74" s="20">
        <v>21013850</v>
      </c>
      <c r="C74" s="20">
        <v>524423</v>
      </c>
      <c r="D74" s="20">
        <f t="shared" si="2"/>
        <v>21538273</v>
      </c>
      <c r="E74" s="20">
        <v>8955365.3399999999</v>
      </c>
      <c r="F74" s="20">
        <v>8955365.3399999999</v>
      </c>
      <c r="G74" s="21">
        <f t="shared" si="3"/>
        <v>12582907.66</v>
      </c>
    </row>
    <row r="75" spans="1:7" s="10" customFormat="1" ht="14.25" customHeight="1" thickBot="1" x14ac:dyDescent="0.25">
      <c r="A75" s="22"/>
      <c r="B75" s="23"/>
      <c r="C75" s="23"/>
      <c r="D75" s="23"/>
      <c r="E75" s="23"/>
      <c r="F75" s="23"/>
      <c r="G75" s="24"/>
    </row>
    <row r="76" spans="1:7" s="10" customFormat="1" ht="14.25" customHeight="1" thickBot="1" x14ac:dyDescent="0.25">
      <c r="A76" s="25" t="s">
        <v>79</v>
      </c>
      <c r="B76" s="26">
        <f t="shared" ref="B76:G76" si="4">SUM(B4:B75)</f>
        <v>19529889300.520004</v>
      </c>
      <c r="C76" s="27">
        <f t="shared" si="4"/>
        <v>896862739.09999979</v>
      </c>
      <c r="D76" s="26">
        <f t="shared" si="4"/>
        <v>20426752039.619999</v>
      </c>
      <c r="E76" s="27">
        <f t="shared" si="4"/>
        <v>7626567282.5999985</v>
      </c>
      <c r="F76" s="26">
        <f t="shared" si="4"/>
        <v>7625807417.9999962</v>
      </c>
      <c r="G76" s="28">
        <f t="shared" si="4"/>
        <v>12800184757.020004</v>
      </c>
    </row>
    <row r="77" spans="1:7" s="10" customFormat="1" ht="14.25" customHeight="1" x14ac:dyDescent="0.2">
      <c r="A77" s="29" t="s">
        <v>80</v>
      </c>
    </row>
  </sheetData>
  <mergeCells count="4">
    <mergeCell ref="A1:G1"/>
    <mergeCell ref="A2:A3"/>
    <mergeCell ref="B2:F2"/>
    <mergeCell ref="G2:G3"/>
  </mergeCells>
  <printOptions horizontalCentered="1"/>
  <pageMargins left="0.78740157480314965" right="0.59055118110236227" top="0.78740157480314965" bottom="0.78740157480314965" header="0.31496062992125984" footer="0.31496062992125984"/>
  <pageSetup scale="94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CD87-3B24-4EBD-A212-D65F272AE2D8}">
  <sheetPr>
    <tabColor theme="4" tint="-0.249977111117893"/>
    <pageSetUpPr fitToPage="1"/>
  </sheetPr>
  <dimension ref="A1:G11"/>
  <sheetViews>
    <sheetView showGridLines="0" workbookViewId="0">
      <selection activeCell="G77" sqref="A1:G77"/>
    </sheetView>
  </sheetViews>
  <sheetFormatPr baseColWidth="10" defaultColWidth="13.33203125" defaultRowHeight="12" x14ac:dyDescent="0.2"/>
  <cols>
    <col min="1" max="1" width="40.1640625" style="33" customWidth="1"/>
    <col min="2" max="7" width="17.5" style="33" customWidth="1"/>
    <col min="8" max="8" width="2.6640625" style="33" customWidth="1"/>
    <col min="9" max="16384" width="13.33203125" style="33"/>
  </cols>
  <sheetData>
    <row r="1" spans="1:7" ht="62.25" customHeight="1" x14ac:dyDescent="0.2">
      <c r="A1" s="30" t="s">
        <v>81</v>
      </c>
      <c r="B1" s="31"/>
      <c r="C1" s="31"/>
      <c r="D1" s="31"/>
      <c r="E1" s="31"/>
      <c r="F1" s="31"/>
      <c r="G1" s="32"/>
    </row>
    <row r="2" spans="1:7" x14ac:dyDescent="0.2">
      <c r="A2" s="34" t="s">
        <v>1</v>
      </c>
      <c r="B2" s="35" t="s">
        <v>82</v>
      </c>
      <c r="C2" s="35"/>
      <c r="D2" s="35"/>
      <c r="E2" s="35"/>
      <c r="F2" s="35"/>
      <c r="G2" s="36" t="s">
        <v>3</v>
      </c>
    </row>
    <row r="3" spans="1:7" ht="22.5" x14ac:dyDescent="0.2">
      <c r="A3" s="34"/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6"/>
    </row>
    <row r="4" spans="1:7" x14ac:dyDescent="0.2">
      <c r="A4" s="38"/>
      <c r="B4" s="39"/>
      <c r="C4" s="39"/>
      <c r="D4" s="39"/>
      <c r="E4" s="39"/>
      <c r="F4" s="39"/>
      <c r="G4" s="40"/>
    </row>
    <row r="5" spans="1:7" x14ac:dyDescent="0.2">
      <c r="A5" s="41" t="s">
        <v>83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3">
        <v>0</v>
      </c>
    </row>
    <row r="6" spans="1:7" x14ac:dyDescent="0.2">
      <c r="A6" s="44" t="s">
        <v>84</v>
      </c>
      <c r="B6" s="42">
        <v>0</v>
      </c>
      <c r="C6" s="42">
        <v>0</v>
      </c>
      <c r="D6" s="42">
        <f>B6+C6</f>
        <v>0</v>
      </c>
      <c r="E6" s="42">
        <v>0</v>
      </c>
      <c r="F6" s="42">
        <v>0</v>
      </c>
      <c r="G6" s="43">
        <f>D6-E6</f>
        <v>0</v>
      </c>
    </row>
    <row r="7" spans="1:7" x14ac:dyDescent="0.2">
      <c r="A7" s="44" t="s">
        <v>85</v>
      </c>
      <c r="B7" s="42">
        <v>0</v>
      </c>
      <c r="C7" s="42">
        <v>0</v>
      </c>
      <c r="D7" s="42">
        <f>B7+C7</f>
        <v>0</v>
      </c>
      <c r="E7" s="42">
        <v>0</v>
      </c>
      <c r="F7" s="42">
        <v>0</v>
      </c>
      <c r="G7" s="43">
        <f>D7-E7</f>
        <v>0</v>
      </c>
    </row>
    <row r="8" spans="1:7" x14ac:dyDescent="0.2">
      <c r="A8" s="44" t="s">
        <v>86</v>
      </c>
      <c r="B8" s="42">
        <v>0</v>
      </c>
      <c r="C8" s="42">
        <v>0</v>
      </c>
      <c r="D8" s="42">
        <f>B8+C8</f>
        <v>0</v>
      </c>
      <c r="E8" s="42">
        <v>0</v>
      </c>
      <c r="F8" s="42">
        <v>0</v>
      </c>
      <c r="G8" s="43">
        <f>D8-E8</f>
        <v>0</v>
      </c>
    </row>
    <row r="9" spans="1:7" x14ac:dyDescent="0.2">
      <c r="A9" s="44"/>
      <c r="B9" s="42"/>
      <c r="C9" s="42"/>
      <c r="D9" s="42"/>
      <c r="E9" s="42"/>
      <c r="F9" s="42"/>
      <c r="G9" s="43"/>
    </row>
    <row r="10" spans="1:7" ht="12.75" thickBot="1" x14ac:dyDescent="0.25">
      <c r="A10" s="45" t="s">
        <v>79</v>
      </c>
      <c r="B10" s="46">
        <f>+B5+B6+B7+B8</f>
        <v>0</v>
      </c>
      <c r="C10" s="46">
        <f>+C5+C6+C7+C8</f>
        <v>0</v>
      </c>
      <c r="D10" s="46">
        <f>SUM(D5:D8)</f>
        <v>0</v>
      </c>
      <c r="E10" s="46">
        <f>+E5+E6+E7+E8</f>
        <v>0</v>
      </c>
      <c r="F10" s="46">
        <f>+F5+F6+F7+F8</f>
        <v>0</v>
      </c>
      <c r="G10" s="47">
        <f>SUM(G5:G8)</f>
        <v>0</v>
      </c>
    </row>
    <row r="11" spans="1:7" ht="15.75" customHeight="1" x14ac:dyDescent="0.2">
      <c r="A11" s="48" t="s">
        <v>80</v>
      </c>
      <c r="B11" s="48"/>
      <c r="C11" s="48"/>
      <c r="D11" s="48"/>
      <c r="E11" s="48"/>
      <c r="F11" s="48"/>
      <c r="G11" s="48"/>
    </row>
  </sheetData>
  <mergeCells count="5">
    <mergeCell ref="A1:G1"/>
    <mergeCell ref="A2:A3"/>
    <mergeCell ref="B2:F2"/>
    <mergeCell ref="G2:G3"/>
    <mergeCell ref="A11:G11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2BDF-F195-4A8A-8C0C-0E002A8CF235}">
  <sheetPr>
    <tabColor theme="4" tint="-0.249977111117893"/>
    <pageSetUpPr fitToPage="1"/>
  </sheetPr>
  <dimension ref="A1:G15"/>
  <sheetViews>
    <sheetView showGridLines="0" workbookViewId="0">
      <selection activeCell="G77" sqref="A1:G77"/>
    </sheetView>
  </sheetViews>
  <sheetFormatPr baseColWidth="10" defaultColWidth="13.33203125" defaultRowHeight="12.75" x14ac:dyDescent="0.2"/>
  <cols>
    <col min="1" max="1" width="83.33203125" style="52" customWidth="1"/>
    <col min="2" max="7" width="16" style="52" customWidth="1"/>
    <col min="8" max="8" width="3.1640625" style="52" customWidth="1"/>
    <col min="9" max="9" width="13.33203125" style="52"/>
    <col min="10" max="10" width="17.33203125" style="52" bestFit="1" customWidth="1"/>
    <col min="11" max="16384" width="13.33203125" style="52"/>
  </cols>
  <sheetData>
    <row r="1" spans="1:7" ht="57.75" customHeight="1" thickBot="1" x14ac:dyDescent="0.25">
      <c r="A1" s="49" t="s">
        <v>87</v>
      </c>
      <c r="B1" s="50"/>
      <c r="C1" s="50"/>
      <c r="D1" s="50"/>
      <c r="E1" s="50"/>
      <c r="F1" s="50"/>
      <c r="G1" s="51"/>
    </row>
    <row r="2" spans="1:7" ht="13.5" thickBot="1" x14ac:dyDescent="0.25">
      <c r="A2" s="53" t="s">
        <v>1</v>
      </c>
      <c r="B2" s="54" t="s">
        <v>82</v>
      </c>
      <c r="C2" s="55"/>
      <c r="D2" s="55"/>
      <c r="E2" s="55"/>
      <c r="F2" s="56"/>
      <c r="G2" s="57" t="s">
        <v>3</v>
      </c>
    </row>
    <row r="3" spans="1:7" ht="23.25" thickBot="1" x14ac:dyDescent="0.25">
      <c r="A3" s="58"/>
      <c r="B3" s="59" t="s">
        <v>4</v>
      </c>
      <c r="C3" s="60" t="s">
        <v>5</v>
      </c>
      <c r="D3" s="59" t="s">
        <v>6</v>
      </c>
      <c r="E3" s="60" t="s">
        <v>7</v>
      </c>
      <c r="F3" s="60" t="s">
        <v>8</v>
      </c>
      <c r="G3" s="61"/>
    </row>
    <row r="4" spans="1:7" s="63" customFormat="1" x14ac:dyDescent="0.2">
      <c r="A4" s="62"/>
      <c r="B4" s="39"/>
      <c r="C4" s="39"/>
      <c r="D4" s="39"/>
      <c r="E4" s="39"/>
      <c r="F4" s="39"/>
      <c r="G4" s="40"/>
    </row>
    <row r="5" spans="1:7" ht="21" customHeight="1" x14ac:dyDescent="0.2">
      <c r="A5" s="64" t="s">
        <v>88</v>
      </c>
      <c r="B5" s="20">
        <v>19529889300.52</v>
      </c>
      <c r="C5" s="20">
        <v>896862739.10000002</v>
      </c>
      <c r="D5" s="20">
        <f t="shared" ref="D5:D12" si="0">B5+C5</f>
        <v>20426752039.619999</v>
      </c>
      <c r="E5" s="20">
        <v>7626567282.6000004</v>
      </c>
      <c r="F5" s="20">
        <v>7625807418</v>
      </c>
      <c r="G5" s="21">
        <f t="shared" ref="G5:G12" si="1">D5-E5</f>
        <v>12800184757.019999</v>
      </c>
    </row>
    <row r="6" spans="1:7" ht="21" customHeight="1" x14ac:dyDescent="0.2">
      <c r="A6" s="64" t="s">
        <v>89</v>
      </c>
      <c r="B6" s="42">
        <v>0</v>
      </c>
      <c r="C6" s="42">
        <v>0</v>
      </c>
      <c r="D6" s="42">
        <f t="shared" si="0"/>
        <v>0</v>
      </c>
      <c r="E6" s="42">
        <v>0</v>
      </c>
      <c r="F6" s="42">
        <v>0</v>
      </c>
      <c r="G6" s="43">
        <f t="shared" si="1"/>
        <v>0</v>
      </c>
    </row>
    <row r="7" spans="1:7" ht="21" customHeight="1" x14ac:dyDescent="0.2">
      <c r="A7" s="65" t="s">
        <v>90</v>
      </c>
      <c r="B7" s="42">
        <v>0</v>
      </c>
      <c r="C7" s="42">
        <v>0</v>
      </c>
      <c r="D7" s="42">
        <f t="shared" si="0"/>
        <v>0</v>
      </c>
      <c r="E7" s="42">
        <v>0</v>
      </c>
      <c r="F7" s="42">
        <v>0</v>
      </c>
      <c r="G7" s="43">
        <f t="shared" si="1"/>
        <v>0</v>
      </c>
    </row>
    <row r="8" spans="1:7" ht="21" customHeight="1" x14ac:dyDescent="0.2">
      <c r="A8" s="65" t="s">
        <v>91</v>
      </c>
      <c r="B8" s="42">
        <v>0</v>
      </c>
      <c r="C8" s="42">
        <v>0</v>
      </c>
      <c r="D8" s="42">
        <f t="shared" si="0"/>
        <v>0</v>
      </c>
      <c r="E8" s="42">
        <v>0</v>
      </c>
      <c r="F8" s="42">
        <v>0</v>
      </c>
      <c r="G8" s="43">
        <f t="shared" si="1"/>
        <v>0</v>
      </c>
    </row>
    <row r="9" spans="1:7" ht="21" customHeight="1" x14ac:dyDescent="0.2">
      <c r="A9" s="65" t="s">
        <v>92</v>
      </c>
      <c r="B9" s="42">
        <v>0</v>
      </c>
      <c r="C9" s="42">
        <v>0</v>
      </c>
      <c r="D9" s="42">
        <f t="shared" si="0"/>
        <v>0</v>
      </c>
      <c r="E9" s="42">
        <v>0</v>
      </c>
      <c r="F9" s="42">
        <v>0</v>
      </c>
      <c r="G9" s="43">
        <f t="shared" si="1"/>
        <v>0</v>
      </c>
    </row>
    <row r="10" spans="1:7" ht="21" customHeight="1" x14ac:dyDescent="0.2">
      <c r="A10" s="65" t="s">
        <v>93</v>
      </c>
      <c r="B10" s="42">
        <v>0</v>
      </c>
      <c r="C10" s="42">
        <v>0</v>
      </c>
      <c r="D10" s="42">
        <f t="shared" si="0"/>
        <v>0</v>
      </c>
      <c r="E10" s="42">
        <v>0</v>
      </c>
      <c r="F10" s="42">
        <v>0</v>
      </c>
      <c r="G10" s="43">
        <f t="shared" si="1"/>
        <v>0</v>
      </c>
    </row>
    <row r="11" spans="1:7" ht="21" customHeight="1" x14ac:dyDescent="0.2">
      <c r="A11" s="65" t="s">
        <v>94</v>
      </c>
      <c r="B11" s="42">
        <v>0</v>
      </c>
      <c r="C11" s="42">
        <v>0</v>
      </c>
      <c r="D11" s="42">
        <f t="shared" si="0"/>
        <v>0</v>
      </c>
      <c r="E11" s="42">
        <v>0</v>
      </c>
      <c r="F11" s="42">
        <v>0</v>
      </c>
      <c r="G11" s="43">
        <f t="shared" si="1"/>
        <v>0</v>
      </c>
    </row>
    <row r="12" spans="1:7" ht="21" customHeight="1" x14ac:dyDescent="0.2">
      <c r="A12" s="65" t="s">
        <v>95</v>
      </c>
      <c r="B12" s="42">
        <v>0</v>
      </c>
      <c r="C12" s="42">
        <v>0</v>
      </c>
      <c r="D12" s="42">
        <f t="shared" si="0"/>
        <v>0</v>
      </c>
      <c r="E12" s="42">
        <v>0</v>
      </c>
      <c r="F12" s="42">
        <v>0</v>
      </c>
      <c r="G12" s="43">
        <f t="shared" si="1"/>
        <v>0</v>
      </c>
    </row>
    <row r="13" spans="1:7" ht="21" customHeight="1" x14ac:dyDescent="0.2">
      <c r="A13" s="65"/>
      <c r="B13" s="42"/>
      <c r="C13" s="42"/>
      <c r="D13" s="42"/>
      <c r="E13" s="42"/>
      <c r="F13" s="42"/>
      <c r="G13" s="43"/>
    </row>
    <row r="14" spans="1:7" ht="13.5" thickBot="1" x14ac:dyDescent="0.25">
      <c r="A14" s="66" t="s">
        <v>79</v>
      </c>
      <c r="B14" s="67">
        <f t="shared" ref="B14:G14" si="2">SUM(B5:B12)</f>
        <v>19529889300.52</v>
      </c>
      <c r="C14" s="67">
        <f t="shared" si="2"/>
        <v>896862739.10000002</v>
      </c>
      <c r="D14" s="67">
        <f t="shared" si="2"/>
        <v>20426752039.619999</v>
      </c>
      <c r="E14" s="67">
        <f t="shared" si="2"/>
        <v>7626567282.6000004</v>
      </c>
      <c r="F14" s="67">
        <f t="shared" si="2"/>
        <v>7625807418</v>
      </c>
      <c r="G14" s="68">
        <f t="shared" si="2"/>
        <v>12800184757.019999</v>
      </c>
    </row>
    <row r="15" spans="1:7" ht="21" customHeight="1" x14ac:dyDescent="0.2">
      <c r="A15" s="69" t="s">
        <v>80</v>
      </c>
      <c r="B15" s="70"/>
      <c r="C15" s="70"/>
      <c r="D15" s="70"/>
      <c r="E15" s="70"/>
      <c r="F15" s="70"/>
      <c r="G15" s="70"/>
    </row>
  </sheetData>
  <mergeCells count="4">
    <mergeCell ref="A1:G1"/>
    <mergeCell ref="A2:A3"/>
    <mergeCell ref="B2:F2"/>
    <mergeCell ref="G2:G3"/>
  </mergeCells>
  <printOptions horizontalCentered="1"/>
  <pageMargins left="0.78740157480314965" right="0.59055118110236227" top="0.78740157480314965" bottom="0.78740157480314965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EAE-CA 1</vt:lpstr>
      <vt:lpstr>EAE-CA 2</vt:lpstr>
      <vt:lpstr>EAE-CA 3</vt:lpstr>
      <vt:lpstr>'EAE-CA 1'!Área_de_impresión</vt:lpstr>
      <vt:lpstr>'EAE-CA 2'!Área_de_impresión</vt:lpstr>
      <vt:lpstr>'EAE-CA 3'!Área_de_impresión</vt:lpstr>
      <vt:lpstr>'EAE-CA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2026-07-22T17:56:07Z</cp:lastPrinted>
  <dcterms:created xsi:type="dcterms:W3CDTF">2026-07-22T17:54:02Z</dcterms:created>
  <dcterms:modified xsi:type="dcterms:W3CDTF">2026-07-22T17:56:40Z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