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\Documents\2025\CUENTA PÚBLICA\SEGUNDO TRIMESTRE\PLATAFORMA LGCG Y LDF\CUENTA PUBLICA 2T 2025\INFORMACION PRESUPUESTARIA\"/>
    </mc:Choice>
  </mc:AlternateContent>
  <xr:revisionPtr revIDLastSave="0" documentId="13_ncr:1_{F1FA6844-60A2-4356-B784-0066C8B4B9BF}" xr6:coauthVersionLast="36" xr6:coauthVersionMax="36" xr10:uidLastSave="{00000000-0000-0000-0000-000000000000}"/>
  <bookViews>
    <workbookView xWindow="0" yWindow="0" windowWidth="28800" windowHeight="11715" xr2:uid="{00000000-000D-0000-FFFF-FFFF00000000}"/>
  </bookViews>
  <sheets>
    <sheet name="EAE-CA 1" sheetId="1" r:id="rId1"/>
    <sheet name="EAE-CA 2" sheetId="2" r:id="rId2"/>
    <sheet name="EAE-CA 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>[2]TOTAL!#REF!</definedName>
    <definedName name="cie">[1]ECABR!#REF!</definedName>
    <definedName name="ELOY" localSheetId="0">#REF!</definedName>
    <definedName name="ELOY">#REF!</definedName>
    <definedName name="ESF">#REF!</definedName>
    <definedName name="Fecha" localSheetId="0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 localSheetId="0">#REF!</definedName>
    <definedName name="N">#REF!</definedName>
    <definedName name="NDM">[4]REPORTO!#REF!</definedName>
    <definedName name="REPORTO" localSheetId="0">#REF!</definedName>
    <definedName name="REPORTO">#REF!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E12" i="3"/>
  <c r="C12" i="3"/>
  <c r="B12" i="3"/>
  <c r="D11" i="3"/>
  <c r="G11" i="3" s="1"/>
  <c r="D10" i="3"/>
  <c r="G10" i="3" s="1"/>
  <c r="D9" i="3"/>
  <c r="G9" i="3" s="1"/>
  <c r="D8" i="3"/>
  <c r="G8" i="3" s="1"/>
  <c r="D7" i="3"/>
  <c r="G7" i="3" s="1"/>
  <c r="D6" i="3"/>
  <c r="G6" i="3" s="1"/>
  <c r="D5" i="3"/>
  <c r="F9" i="2"/>
  <c r="E9" i="2"/>
  <c r="C9" i="2"/>
  <c r="B9" i="2"/>
  <c r="D8" i="2"/>
  <c r="G8" i="2" s="1"/>
  <c r="D7" i="2"/>
  <c r="G7" i="2" s="1"/>
  <c r="D6" i="2"/>
  <c r="D9" i="2" s="1"/>
  <c r="F74" i="1"/>
  <c r="E74" i="1"/>
  <c r="C74" i="1"/>
  <c r="B74" i="1"/>
  <c r="D72" i="1"/>
  <c r="G72" i="1" s="1"/>
  <c r="D71" i="1"/>
  <c r="G71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G5" i="1" s="1"/>
  <c r="D12" i="3" l="1"/>
  <c r="D74" i="1"/>
  <c r="G12" i="1"/>
  <c r="G74" i="1" s="1"/>
  <c r="G5" i="3"/>
  <c r="G12" i="3" s="1"/>
  <c r="G6" i="2"/>
  <c r="G9" i="2" s="1"/>
</calcChain>
</file>

<file path=xl/sharedStrings.xml><?xml version="1.0" encoding="utf-8"?>
<sst xmlns="http://schemas.openxmlformats.org/spreadsheetml/2006/main" count="118" uniqueCount="95">
  <si>
    <t>INSTITUTO DE SALUD PUBLICA DEL ESTADO DE GUANAJUATO
Estado Analítico del Ejercicio del Presupuesto de Egresos
Clasificación Administrativa  
Del 1 de Enero al 30 de Junio de 2025
(Cifras en Pesos)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</si>
  <si>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</si>
  <si>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</si>
  <si>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</si>
  <si>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</si>
  <si>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</si>
  <si>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</si>
  <si>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</si>
  <si>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</si>
  <si>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</si>
  <si>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</si>
  <si>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211213019010000 DESPACHO DE LA DIRECCIÓN</t>
  </si>
  <si>
    <t>211213019010300 COORDINACIÓN DE ASUNTOS</t>
  </si>
  <si>
    <t>211213019010400 COORD DE COMUNICACIÓN SO</t>
  </si>
  <si>
    <t>211213019020000 COORD GRAL DE ADMON Y FI</t>
  </si>
  <si>
    <t>211213019020100 DIRECCIÓN GENERAL DE PLA</t>
  </si>
  <si>
    <t>211213019020200 DIR GRAL DE ADMINISTRACI</t>
  </si>
  <si>
    <t>211213019020300 DIR GRAL DE RECURSOS HUM</t>
  </si>
  <si>
    <t>211213019020400 DIR GRAL DE REC MAT Y SE</t>
  </si>
  <si>
    <t>211213019030000 COORD GENERAL DE SALUD P</t>
  </si>
  <si>
    <t>211213019030200 DIR GRAL DE PROT CONT RI</t>
  </si>
  <si>
    <t>211213019030300 DIR GRAL DE PREV Y PROM</t>
  </si>
  <si>
    <t>211213019030400 DIRECCIÓN GENERAL DE ATE</t>
  </si>
  <si>
    <t>211213019040100 JURISDICCIÓN SANITARIA I</t>
  </si>
  <si>
    <t>211213019040200 JURISDICCIÓN SANITARIA I</t>
  </si>
  <si>
    <t>211213019040300 JURISDICCIÓN SANITARIA I</t>
  </si>
  <si>
    <t>211213019040400 JURISDICCIÓN SANITARIA I</t>
  </si>
  <si>
    <t>211213019040500 JURISDICCIÓN SANITARIA V</t>
  </si>
  <si>
    <t>211213019040600 JURISDICCIÓN SANITARIA V</t>
  </si>
  <si>
    <t>211213019040700 JURISDICCIÓN SANITARIA V</t>
  </si>
  <si>
    <t>211213019040800 JURISDICCIÓN SANITARIA V</t>
  </si>
  <si>
    <t>211213019070101 HOSPITAL GENERAL ACÁMBAR</t>
  </si>
  <si>
    <t>211213019070102 HOSPITAL GENERAL CELAYA</t>
  </si>
  <si>
    <t>211213019070103 HOSPITAL GENERAL DOLORES</t>
  </si>
  <si>
    <t>211213019070104 HOSPITAL GENERAL GUANAJU</t>
  </si>
  <si>
    <t>211213019070105 HOSPITAL GENERAL IRAPUAT</t>
  </si>
  <si>
    <t>211213019070106 HOSPITAL GENERAL LEÓN</t>
  </si>
  <si>
    <t>211213019070107 HOSPITAL GENERAL PÉNJAMO</t>
  </si>
  <si>
    <t>211213019070108 HOSPITAL GENERAL PURÍSIM</t>
  </si>
  <si>
    <t>211213019070109 HOSPITAL GENERAL SALAMAN</t>
  </si>
  <si>
    <t>211213019070110 HOSPITAL GENERAL SALVATI</t>
  </si>
  <si>
    <t>211213019070111 HOSPITAL GENERAL SAN JOS</t>
  </si>
  <si>
    <t>211213019070112 HOSPITAL GENERAL SAN LUI</t>
  </si>
  <si>
    <t>211213019070113 HOSPITAL GENERAL SAN MIG</t>
  </si>
  <si>
    <t>211213019070114 HOSPITAL GENERAL SILAO</t>
  </si>
  <si>
    <t>211213019070115 HOSPITAL GENERAL URIANGA</t>
  </si>
  <si>
    <t>211213019070116 HOSPITAL GENERAL VALLE D</t>
  </si>
  <si>
    <t>211213019070201 CTRO ATEN INTEGRAL SALUD</t>
  </si>
  <si>
    <t>211213019070202 HOS DE ESPEC MATERNO INF</t>
  </si>
  <si>
    <t>211213019070203 HOS DE ESPECIALIDADES PE</t>
  </si>
  <si>
    <t>211213019070204 HOSPITAL MATER DE CELAYA</t>
  </si>
  <si>
    <t>211213019070205 HOSPITAL MATERNO INFANTI</t>
  </si>
  <si>
    <t>211213019070206 HOSPITAL MATERNO SAN LUI</t>
  </si>
  <si>
    <t>211213019070207 CTRO EST DE CUIDADOS CRÍ</t>
  </si>
  <si>
    <t>211213019070301 CENTRO ESTATAL DE MEDICI</t>
  </si>
  <si>
    <t>211213019070302 CENTRO ESTATAL DE TRASPL</t>
  </si>
  <si>
    <t>211213019070305 LABORATORIO ESTATAL DE S</t>
  </si>
  <si>
    <t>211213019070306 SISTEMA DE URGENCIAS DEL</t>
  </si>
  <si>
    <t>211213019070307 CTRO DE ATENCIÓN INTEGRA</t>
  </si>
  <si>
    <t>211213019070401 HOSPITAL COMUNITARIO ABA</t>
  </si>
  <si>
    <t>211213019070402 HOSPITAL COMUNITARIO APA</t>
  </si>
  <si>
    <t>211213019070403 HOSPITAL COMUNITARIO APA</t>
  </si>
  <si>
    <t>211213019070404 HOSPITAL COMUNITARIO COM</t>
  </si>
  <si>
    <t>211213019070405 HOSPITAL COMUNITARIO COR</t>
  </si>
  <si>
    <t>211213019070406 HOSPITAL COMUNITARIO HUA</t>
  </si>
  <si>
    <t>211213019070407 HOSPITAL COMUNITARIO JAR</t>
  </si>
  <si>
    <t>211213019070408 HOSPITAL COMUNITARIO JER</t>
  </si>
  <si>
    <t>211213019070409 HOSPITAL COMUNITARIO LAS</t>
  </si>
  <si>
    <t>211213019070410 HOSPITAL COMUNITARIO MAN</t>
  </si>
  <si>
    <t>211213019070411 HOSPITAL COMUNITARIO MOR</t>
  </si>
  <si>
    <t>211213019070412 HOSPITAL COMUNITARIO ROM</t>
  </si>
  <si>
    <t>211213019070413 HOS COMUNITARIO SAN DIEG</t>
  </si>
  <si>
    <t>211213019070414 HOSPITAL COMUNITARIO SAN</t>
  </si>
  <si>
    <t>211213019070415 HOS COMUNITARIO SAN FCO</t>
  </si>
  <si>
    <t>211213019070416 HOS COMUN STA CRUZ DE JU</t>
  </si>
  <si>
    <t>211213019070417 HOSPITAL COMUNITARIO TAR</t>
  </si>
  <si>
    <t>211213019070418 HOSPITAL COMUNITARIO VIL</t>
  </si>
  <si>
    <t>211213019070419 HOSPITAL COMUNITARIO YUR</t>
  </si>
  <si>
    <t>211213019A10000 ÓRGANO INTERNO DE CONTRO</t>
  </si>
  <si>
    <t>Total del Gasto</t>
  </si>
  <si>
    <t>“Bajo protesta de decir verdad declaramos que los Estados Financieros y sus notas, son razonablemente correctos y son responsabilidad del emisor”.</t>
  </si>
  <si>
    <t>INSTITUTO DE SALUD PUBLICA DEL ESTADO DE GUANAJUATO
Estado Analítico del Ejercicio del Presupuesto de Egresos
Clasificación Administrativa  (Poderes)
Del 1 de Enero al 30 de Junio de 2025
(Cifras en Pesos)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</si>
  <si>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</si>
  <si>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</si>
  <si>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</si>
  <si>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</si>
  <si>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</si>
  <si>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INSTITUTO DE SALUD PUBLICA DEL ESTADO DE GUANAJUATO
Estado Analítico del Ejercicio del Presupuesto de Egresos
Clasificación Administrativa  (Sector Paraestatal)
Del 1 de Enero al 30 de Junio de 2025
(Cifras en Pesos)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</si>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</sst>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4" fontId="9" fillId="4" borderId="23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5" fillId="0" borderId="0" xfId="2" applyFont="1"/>
    <xf numFmtId="0" fontId="5" fillId="3" borderId="0" xfId="2" applyFont="1" applyFill="1"/>
    <xf numFmtId="0" fontId="4" fillId="2" borderId="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7" fillId="0" borderId="15" xfId="0" applyFont="1" applyBorder="1" applyAlignment="1" applyProtection="1">
      <alignment horizontal="left" indent="1"/>
      <protection locked="0"/>
    </xf>
    <xf numFmtId="3" fontId="7" fillId="0" borderId="16" xfId="0" applyNumberFormat="1" applyFont="1" applyBorder="1" applyProtection="1">
      <protection locked="0"/>
    </xf>
    <xf numFmtId="3" fontId="7" fillId="0" borderId="17" xfId="0" applyNumberFormat="1" applyFont="1" applyBorder="1" applyProtection="1">
      <protection locked="0"/>
    </xf>
    <xf numFmtId="0" fontId="7" fillId="0" borderId="15" xfId="0" applyFont="1" applyFill="1" applyBorder="1" applyAlignment="1" applyProtection="1">
      <alignment horizontal="left" indent="1"/>
      <protection locked="0"/>
    </xf>
    <xf numFmtId="3" fontId="7" fillId="0" borderId="16" xfId="0" applyNumberFormat="1" applyFont="1" applyFill="1" applyBorder="1" applyProtection="1">
      <protection locked="0"/>
    </xf>
    <xf numFmtId="3" fontId="7" fillId="0" borderId="17" xfId="0" applyNumberFormat="1" applyFont="1" applyFill="1" applyBorder="1" applyProtection="1"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3" fontId="4" fillId="0" borderId="10" xfId="0" applyNumberFormat="1" applyFont="1" applyFill="1" applyBorder="1" applyProtection="1">
      <protection locked="0"/>
    </xf>
    <xf numFmtId="3" fontId="4" fillId="0" borderId="18" xfId="0" applyNumberFormat="1" applyFont="1" applyFill="1" applyBorder="1" applyProtection="1">
      <protection locked="0"/>
    </xf>
    <xf numFmtId="3" fontId="4" fillId="0" borderId="19" xfId="0" applyNumberFormat="1" applyFont="1" applyFill="1" applyBorder="1" applyProtection="1">
      <protection locked="0"/>
    </xf>
    <xf numFmtId="0" fontId="6" fillId="3" borderId="0" xfId="2" applyFont="1" applyFill="1"/>
    <xf numFmtId="0" fontId="8" fillId="0" borderId="0" xfId="1" applyFont="1" applyAlignment="1">
      <alignment vertical="center"/>
    </xf>
    <xf numFmtId="0" fontId="4" fillId="2" borderId="2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7" fillId="5" borderId="24" xfId="5" applyNumberFormat="1" applyFont="1" applyFill="1" applyBorder="1" applyAlignment="1" applyProtection="1">
      <alignment horizontal="left" vertical="center" wrapText="1"/>
      <protection locked="0"/>
    </xf>
    <xf numFmtId="0" fontId="7" fillId="5" borderId="15" xfId="5" applyNumberFormat="1" applyFont="1" applyFill="1" applyBorder="1" applyAlignment="1" applyProtection="1">
      <alignment horizontal="left" vertical="center" wrapText="1"/>
      <protection locked="0"/>
    </xf>
    <xf numFmtId="0" fontId="4" fillId="5" borderId="25" xfId="5" applyNumberFormat="1" applyFont="1" applyFill="1" applyBorder="1" applyAlignment="1" applyProtection="1">
      <alignment horizontal="center" vertical="center" wrapText="1"/>
      <protection locked="0"/>
    </xf>
    <xf numFmtId="3" fontId="4" fillId="0" borderId="26" xfId="6" applyNumberFormat="1" applyFont="1" applyBorder="1" applyAlignment="1">
      <alignment vertical="center"/>
    </xf>
    <xf numFmtId="3" fontId="4" fillId="0" borderId="27" xfId="6" applyNumberFormat="1" applyFont="1" applyBorder="1" applyAlignment="1">
      <alignment vertical="center"/>
    </xf>
    <xf numFmtId="3" fontId="5" fillId="0" borderId="0" xfId="1" applyNumberFormat="1" applyFont="1"/>
    <xf numFmtId="3" fontId="8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7" fillId="0" borderId="15" xfId="1" applyFont="1" applyFill="1" applyBorder="1" applyAlignment="1" applyProtection="1">
      <alignment vertical="center"/>
    </xf>
    <xf numFmtId="0" fontId="7" fillId="0" borderId="15" xfId="1" applyFont="1" applyFill="1" applyBorder="1" applyAlignment="1" applyProtection="1">
      <alignment vertical="center" wrapText="1"/>
    </xf>
    <xf numFmtId="0" fontId="10" fillId="0" borderId="25" xfId="1" applyFont="1" applyFill="1" applyBorder="1" applyAlignment="1" applyProtection="1">
      <alignment horizontal="center" vertical="center"/>
    </xf>
    <xf numFmtId="3" fontId="10" fillId="0" borderId="26" xfId="1" applyNumberFormat="1" applyFont="1" applyBorder="1" applyAlignment="1" applyProtection="1">
      <alignment horizontal="right" vertical="center"/>
      <protection locked="0"/>
    </xf>
    <xf numFmtId="3" fontId="10" fillId="0" borderId="27" xfId="1" applyNumberFormat="1" applyFont="1" applyBorder="1" applyAlignment="1" applyProtection="1">
      <alignment horizontal="right" vertical="center"/>
      <protection locked="0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4" fontId="3" fillId="0" borderId="0" xfId="1" applyNumberFormat="1" applyFont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20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7" fillId="5" borderId="0" xfId="5" applyNumberFormat="1" applyFont="1" applyFill="1" applyBorder="1" applyAlignment="1" applyProtection="1">
      <alignment horizontal="left" vertical="center" wrapText="1"/>
      <protection locked="0"/>
    </xf>
    <xf numFmtId="0" fontId="4" fillId="2" borderId="28" xfId="1" applyFont="1" applyFill="1" applyBorder="1" applyAlignment="1">
      <alignment horizontal="center" wrapText="1"/>
    </xf>
    <xf numFmtId="0" fontId="4" fillId="2" borderId="29" xfId="1" applyFont="1" applyFill="1" applyBorder="1" applyAlignment="1">
      <alignment horizontal="center" wrapText="1"/>
    </xf>
    <xf numFmtId="0" fontId="4" fillId="2" borderId="30" xfId="1" applyFont="1" applyFill="1" applyBorder="1" applyAlignment="1">
      <alignment horizontal="center" wrapText="1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center" wrapText="1"/>
    </xf>
  </cellXfs>
  <cellStyles count="9">
    <cellStyle name="Millares 2 2 2 2" xfId="6" xr:uid="{00000000-0005-0000-0000-000000000000}"/>
    <cellStyle name="Millares 2 31" xfId="4" xr:uid="{00000000-0005-0000-0000-000001000000}"/>
    <cellStyle name="Millares 5 2 2" xfId="7" xr:uid="{00000000-0005-0000-0000-000002000000}"/>
    <cellStyle name="Normal" xfId="0" builtinId="0"/>
    <cellStyle name="Normal 2 2" xfId="1" xr:uid="{00000000-0005-0000-0000-000004000000}"/>
    <cellStyle name="Normal 2 31" xfId="3" xr:uid="{00000000-0005-0000-0000-000005000000}"/>
    <cellStyle name="Normal 5 3 2 8" xfId="2" xr:uid="{00000000-0005-0000-0000-000006000000}"/>
    <cellStyle name="Normal 5 3 3 2" xfId="8" xr:uid="{00000000-0005-0000-0000-000007000000}"/>
    <cellStyle name="SAPBEXstdItem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G75"/>
  <sheetViews>
    <sheetView showGridLines="0" tabSelected="1" workbookViewId="0">
      <selection activeCell="D72" sqref="D72"/>
    </sheetView>
  </sheetViews>
  <sheetFormatPr baseColWidth="10" defaultColWidth="12" defaultRowHeight="14.25" customHeight="1" x14ac:dyDescent="0.2"/>
  <cols>
    <col min="1" max="1" width="71.5" style="1" customWidth="1"/>
    <col min="2" max="2" width="16.1640625" style="1" customWidth="1"/>
    <col min="3" max="3" width="15.1640625" style="1" bestFit="1" customWidth="1"/>
    <col min="4" max="6" width="16.33203125" style="1" bestFit="1" customWidth="1"/>
    <col min="7" max="7" width="13.6640625" style="1" bestFit="1" customWidth="1"/>
    <col min="8" max="16384" width="12" style="1"/>
  </cols>
  <sheetData>
    <row r="1" spans="1:7" ht="59.25" customHeight="1" thickBot="1" x14ac:dyDescent="0.25">
      <c r="A1" s="38" t="s">
        <v>0</v>
      </c>
      <c r="B1" s="39"/>
      <c r="C1" s="39"/>
      <c r="D1" s="39"/>
      <c r="E1" s="39"/>
      <c r="F1" s="39"/>
      <c r="G1" s="40"/>
    </row>
    <row r="2" spans="1:7" s="2" customFormat="1" ht="14.25" customHeight="1" thickBot="1" x14ac:dyDescent="0.25">
      <c r="A2" s="41" t="s">
        <v>1</v>
      </c>
      <c r="B2" s="44" t="s">
        <v>2</v>
      </c>
      <c r="C2" s="45"/>
      <c r="D2" s="45"/>
      <c r="E2" s="45"/>
      <c r="F2" s="46"/>
      <c r="G2" s="47" t="s">
        <v>3</v>
      </c>
    </row>
    <row r="3" spans="1:7" s="2" customFormat="1" ht="23.25" thickBot="1" x14ac:dyDescent="0.25">
      <c r="A3" s="42"/>
      <c r="B3" s="3" t="s">
        <v>4</v>
      </c>
      <c r="C3" s="4" t="s">
        <v>5</v>
      </c>
      <c r="D3" s="5" t="s">
        <v>6</v>
      </c>
      <c r="E3" s="4" t="s">
        <v>7</v>
      </c>
      <c r="F3" s="5" t="s">
        <v>8</v>
      </c>
      <c r="G3" s="48"/>
    </row>
    <row r="4" spans="1:7" s="2" customFormat="1" ht="14.25" customHeight="1" thickBot="1" x14ac:dyDescent="0.25">
      <c r="A4" s="43"/>
      <c r="B4" s="6">
        <v>1</v>
      </c>
      <c r="C4" s="4">
        <v>2</v>
      </c>
      <c r="D4" s="5" t="s">
        <v>9</v>
      </c>
      <c r="E4" s="4">
        <v>4</v>
      </c>
      <c r="F4" s="5">
        <v>5</v>
      </c>
      <c r="G4" s="4" t="s">
        <v>10</v>
      </c>
    </row>
    <row r="5" spans="1:7" s="2" customFormat="1" ht="14.25" customHeight="1" x14ac:dyDescent="0.2">
      <c r="A5" s="7" t="s">
        <v>11</v>
      </c>
      <c r="B5" s="8">
        <v>18660071</v>
      </c>
      <c r="C5" s="8">
        <v>-87892.84</v>
      </c>
      <c r="D5" s="8">
        <f>B5+C5</f>
        <v>18572178.16</v>
      </c>
      <c r="E5" s="8">
        <v>5288824.43</v>
      </c>
      <c r="F5" s="8">
        <v>5288824.43</v>
      </c>
      <c r="G5" s="9">
        <f>D5-E5</f>
        <v>13283353.73</v>
      </c>
    </row>
    <row r="6" spans="1:7" s="2" customFormat="1" ht="14.25" customHeight="1" x14ac:dyDescent="0.2">
      <c r="A6" s="7" t="s">
        <v>12</v>
      </c>
      <c r="B6" s="8">
        <v>76409991</v>
      </c>
      <c r="C6" s="8">
        <v>-78961.66</v>
      </c>
      <c r="D6" s="8">
        <f t="shared" ref="D6:D69" si="0">B6+C6</f>
        <v>76331029.340000004</v>
      </c>
      <c r="E6" s="8">
        <v>56355719.549999997</v>
      </c>
      <c r="F6" s="8">
        <v>56355719.549999997</v>
      </c>
      <c r="G6" s="9">
        <f t="shared" ref="G6:G69" si="1">D6-E6</f>
        <v>19975309.790000007</v>
      </c>
    </row>
    <row r="7" spans="1:7" s="2" customFormat="1" ht="14.25" customHeight="1" x14ac:dyDescent="0.2">
      <c r="A7" s="7" t="s">
        <v>13</v>
      </c>
      <c r="B7" s="8">
        <v>22051816</v>
      </c>
      <c r="C7" s="8">
        <v>31122673.84</v>
      </c>
      <c r="D7" s="8">
        <f t="shared" si="0"/>
        <v>53174489.840000004</v>
      </c>
      <c r="E7" s="8">
        <v>18304001.870000001</v>
      </c>
      <c r="F7" s="8">
        <v>18304001.870000001</v>
      </c>
      <c r="G7" s="9">
        <f t="shared" si="1"/>
        <v>34870487.969999999</v>
      </c>
    </row>
    <row r="8" spans="1:7" s="2" customFormat="1" ht="14.25" customHeight="1" x14ac:dyDescent="0.2">
      <c r="A8" s="7" t="s">
        <v>14</v>
      </c>
      <c r="B8" s="8">
        <v>32854939</v>
      </c>
      <c r="C8" s="8">
        <v>-28422.46</v>
      </c>
      <c r="D8" s="8">
        <f t="shared" si="0"/>
        <v>32826516.539999999</v>
      </c>
      <c r="E8" s="8">
        <v>5457412.0999999996</v>
      </c>
      <c r="F8" s="8">
        <v>5457412.0999999996</v>
      </c>
      <c r="G8" s="9">
        <f t="shared" si="1"/>
        <v>27369104.439999998</v>
      </c>
    </row>
    <row r="9" spans="1:7" s="2" customFormat="1" ht="14.25" customHeight="1" x14ac:dyDescent="0.2">
      <c r="A9" s="7" t="s">
        <v>15</v>
      </c>
      <c r="B9" s="8">
        <v>73686858</v>
      </c>
      <c r="C9" s="8">
        <v>-370155.79</v>
      </c>
      <c r="D9" s="8">
        <f t="shared" si="0"/>
        <v>73316702.209999993</v>
      </c>
      <c r="E9" s="8">
        <v>29326470.100000001</v>
      </c>
      <c r="F9" s="8">
        <v>29326470.100000001</v>
      </c>
      <c r="G9" s="9">
        <f t="shared" si="1"/>
        <v>43990232.109999992</v>
      </c>
    </row>
    <row r="10" spans="1:7" s="2" customFormat="1" ht="14.25" customHeight="1" x14ac:dyDescent="0.2">
      <c r="A10" s="7" t="s">
        <v>16</v>
      </c>
      <c r="B10" s="8">
        <v>150940042</v>
      </c>
      <c r="C10" s="8">
        <v>-1628661.76</v>
      </c>
      <c r="D10" s="8">
        <f t="shared" si="0"/>
        <v>149311380.24000001</v>
      </c>
      <c r="E10" s="8">
        <v>27898702.969999999</v>
      </c>
      <c r="F10" s="8">
        <v>27898702.969999999</v>
      </c>
      <c r="G10" s="9">
        <f t="shared" si="1"/>
        <v>121412677.27000001</v>
      </c>
    </row>
    <row r="11" spans="1:7" s="2" customFormat="1" ht="14.25" customHeight="1" x14ac:dyDescent="0.2">
      <c r="A11" s="7" t="s">
        <v>17</v>
      </c>
      <c r="B11" s="8">
        <v>169972286</v>
      </c>
      <c r="C11" s="8">
        <v>55366343.780000001</v>
      </c>
      <c r="D11" s="8">
        <f t="shared" si="0"/>
        <v>225338629.78</v>
      </c>
      <c r="E11" s="8">
        <v>31015863.260000002</v>
      </c>
      <c r="F11" s="8">
        <v>31015863.260000002</v>
      </c>
      <c r="G11" s="9">
        <f t="shared" si="1"/>
        <v>194322766.52000001</v>
      </c>
    </row>
    <row r="12" spans="1:7" s="2" customFormat="1" ht="14.25" customHeight="1" x14ac:dyDescent="0.2">
      <c r="A12" s="7" t="s">
        <v>18</v>
      </c>
      <c r="B12" s="8">
        <v>179647930</v>
      </c>
      <c r="C12" s="8">
        <v>2971894.75</v>
      </c>
      <c r="D12" s="8">
        <f t="shared" si="0"/>
        <v>182619824.75</v>
      </c>
      <c r="E12" s="8">
        <v>39896387.060000002</v>
      </c>
      <c r="F12" s="8">
        <v>39896387.060000002</v>
      </c>
      <c r="G12" s="9">
        <f t="shared" si="1"/>
        <v>142723437.69</v>
      </c>
    </row>
    <row r="13" spans="1:7" s="2" customFormat="1" ht="14.25" customHeight="1" x14ac:dyDescent="0.2">
      <c r="A13" s="7" t="s">
        <v>19</v>
      </c>
      <c r="B13" s="8">
        <v>4882847</v>
      </c>
      <c r="C13" s="8">
        <v>75046.94</v>
      </c>
      <c r="D13" s="8">
        <f t="shared" si="0"/>
        <v>4957893.9400000004</v>
      </c>
      <c r="E13" s="8">
        <v>328952.24</v>
      </c>
      <c r="F13" s="8">
        <v>328952.24</v>
      </c>
      <c r="G13" s="9">
        <f t="shared" si="1"/>
        <v>4628941.7</v>
      </c>
    </row>
    <row r="14" spans="1:7" s="2" customFormat="1" ht="14.25" customHeight="1" x14ac:dyDescent="0.2">
      <c r="A14" s="7" t="s">
        <v>20</v>
      </c>
      <c r="B14" s="8">
        <v>39532475</v>
      </c>
      <c r="C14" s="8">
        <v>92543.19</v>
      </c>
      <c r="D14" s="8">
        <f t="shared" si="0"/>
        <v>39625018.189999998</v>
      </c>
      <c r="E14" s="8">
        <v>17004039.739999998</v>
      </c>
      <c r="F14" s="8">
        <v>17004039.739999998</v>
      </c>
      <c r="G14" s="9">
        <f t="shared" si="1"/>
        <v>22620978.449999999</v>
      </c>
    </row>
    <row r="15" spans="1:7" s="2" customFormat="1" ht="14.25" customHeight="1" x14ac:dyDescent="0.2">
      <c r="A15" s="7" t="s">
        <v>21</v>
      </c>
      <c r="B15" s="8">
        <v>612490868</v>
      </c>
      <c r="C15" s="8">
        <v>223466493.77000001</v>
      </c>
      <c r="D15" s="8">
        <f t="shared" si="0"/>
        <v>835957361.76999998</v>
      </c>
      <c r="E15" s="8">
        <v>237269225.16</v>
      </c>
      <c r="F15" s="8">
        <v>237269225.16</v>
      </c>
      <c r="G15" s="9">
        <f t="shared" si="1"/>
        <v>598688136.61000001</v>
      </c>
    </row>
    <row r="16" spans="1:7" s="2" customFormat="1" ht="14.25" customHeight="1" x14ac:dyDescent="0.2">
      <c r="A16" s="7" t="s">
        <v>22</v>
      </c>
      <c r="B16" s="8">
        <v>93177489</v>
      </c>
      <c r="C16" s="8">
        <v>39215684.270000003</v>
      </c>
      <c r="D16" s="8">
        <f t="shared" si="0"/>
        <v>132393173.27000001</v>
      </c>
      <c r="E16" s="8">
        <v>42978908.310000002</v>
      </c>
      <c r="F16" s="8">
        <v>42978908.310000002</v>
      </c>
      <c r="G16" s="9">
        <f t="shared" si="1"/>
        <v>89414264.960000008</v>
      </c>
    </row>
    <row r="17" spans="1:7" s="2" customFormat="1" ht="14.25" customHeight="1" x14ac:dyDescent="0.2">
      <c r="A17" s="7" t="s">
        <v>23</v>
      </c>
      <c r="B17" s="8">
        <v>626207408</v>
      </c>
      <c r="C17" s="8">
        <v>-36149047.369999997</v>
      </c>
      <c r="D17" s="8">
        <f t="shared" si="0"/>
        <v>590058360.63</v>
      </c>
      <c r="E17" s="8">
        <v>251304124.13</v>
      </c>
      <c r="F17" s="8">
        <v>251304124.13</v>
      </c>
      <c r="G17" s="9">
        <f t="shared" si="1"/>
        <v>338754236.5</v>
      </c>
    </row>
    <row r="18" spans="1:7" s="2" customFormat="1" ht="14.25" customHeight="1" x14ac:dyDescent="0.2">
      <c r="A18" s="7" t="s">
        <v>24</v>
      </c>
      <c r="B18" s="8">
        <v>682881472</v>
      </c>
      <c r="C18" s="8">
        <v>48482342.240000002</v>
      </c>
      <c r="D18" s="8">
        <f t="shared" si="0"/>
        <v>731363814.24000001</v>
      </c>
      <c r="E18" s="8">
        <v>304805674.11000001</v>
      </c>
      <c r="F18" s="8">
        <v>304805674.11000001</v>
      </c>
      <c r="G18" s="9">
        <f t="shared" si="1"/>
        <v>426558140.13</v>
      </c>
    </row>
    <row r="19" spans="1:7" s="2" customFormat="1" ht="14.25" customHeight="1" x14ac:dyDescent="0.2">
      <c r="A19" s="7" t="s">
        <v>25</v>
      </c>
      <c r="B19" s="8">
        <v>827554546</v>
      </c>
      <c r="C19" s="8">
        <v>4003225.46</v>
      </c>
      <c r="D19" s="8">
        <f t="shared" si="0"/>
        <v>831557771.46000004</v>
      </c>
      <c r="E19" s="8">
        <v>338900975.32999998</v>
      </c>
      <c r="F19" s="8">
        <v>338900975.32999998</v>
      </c>
      <c r="G19" s="9">
        <f t="shared" si="1"/>
        <v>492656796.13000005</v>
      </c>
    </row>
    <row r="20" spans="1:7" s="2" customFormat="1" ht="14.25" customHeight="1" x14ac:dyDescent="0.2">
      <c r="A20" s="7" t="s">
        <v>26</v>
      </c>
      <c r="B20" s="8">
        <v>513429383</v>
      </c>
      <c r="C20" s="8">
        <v>11632724.140000001</v>
      </c>
      <c r="D20" s="8">
        <f t="shared" si="0"/>
        <v>525062107.13999999</v>
      </c>
      <c r="E20" s="8">
        <v>212789367.22</v>
      </c>
      <c r="F20" s="8">
        <v>212789367.22</v>
      </c>
      <c r="G20" s="9">
        <f t="shared" si="1"/>
        <v>312272739.91999996</v>
      </c>
    </row>
    <row r="21" spans="1:7" s="2" customFormat="1" ht="14.25" customHeight="1" x14ac:dyDescent="0.2">
      <c r="A21" s="7" t="s">
        <v>27</v>
      </c>
      <c r="B21" s="8">
        <v>615167862</v>
      </c>
      <c r="C21" s="8">
        <v>2205662.2599999998</v>
      </c>
      <c r="D21" s="8">
        <f t="shared" si="0"/>
        <v>617373524.25999999</v>
      </c>
      <c r="E21" s="8">
        <v>253084883.69999999</v>
      </c>
      <c r="F21" s="8">
        <v>253084883.69999999</v>
      </c>
      <c r="G21" s="9">
        <f t="shared" si="1"/>
        <v>364288640.56</v>
      </c>
    </row>
    <row r="22" spans="1:7" s="2" customFormat="1" ht="14.25" customHeight="1" x14ac:dyDescent="0.2">
      <c r="A22" s="7" t="s">
        <v>28</v>
      </c>
      <c r="B22" s="8">
        <v>804072655</v>
      </c>
      <c r="C22" s="8">
        <v>17520948.920000002</v>
      </c>
      <c r="D22" s="8">
        <f t="shared" si="0"/>
        <v>821593603.91999996</v>
      </c>
      <c r="E22" s="8">
        <v>354863702.92000002</v>
      </c>
      <c r="F22" s="8">
        <v>354863702.92000002</v>
      </c>
      <c r="G22" s="9">
        <f t="shared" si="1"/>
        <v>466729900.99999994</v>
      </c>
    </row>
    <row r="23" spans="1:7" s="2" customFormat="1" ht="14.25" customHeight="1" x14ac:dyDescent="0.2">
      <c r="A23" s="7" t="s">
        <v>29</v>
      </c>
      <c r="B23" s="8">
        <v>889461068</v>
      </c>
      <c r="C23" s="8">
        <v>106429643.08</v>
      </c>
      <c r="D23" s="8">
        <f t="shared" si="0"/>
        <v>995890711.08000004</v>
      </c>
      <c r="E23" s="8">
        <v>383095289.50999999</v>
      </c>
      <c r="F23" s="8">
        <v>383095289.50999999</v>
      </c>
      <c r="G23" s="9">
        <f t="shared" si="1"/>
        <v>612795421.57000005</v>
      </c>
    </row>
    <row r="24" spans="1:7" s="2" customFormat="1" ht="14.25" customHeight="1" x14ac:dyDescent="0.2">
      <c r="A24" s="7" t="s">
        <v>30</v>
      </c>
      <c r="B24" s="8">
        <v>535971935</v>
      </c>
      <c r="C24" s="8">
        <v>11980165.119999999</v>
      </c>
      <c r="D24" s="8">
        <f t="shared" si="0"/>
        <v>547952100.12</v>
      </c>
      <c r="E24" s="8">
        <v>246482364.59999999</v>
      </c>
      <c r="F24" s="8">
        <v>246482364.59999999</v>
      </c>
      <c r="G24" s="9">
        <f t="shared" si="1"/>
        <v>301469735.51999998</v>
      </c>
    </row>
    <row r="25" spans="1:7" s="2" customFormat="1" ht="14.25" customHeight="1" x14ac:dyDescent="0.2">
      <c r="A25" s="7" t="s">
        <v>31</v>
      </c>
      <c r="B25" s="8">
        <v>360433911</v>
      </c>
      <c r="C25" s="8">
        <v>-10192764.99</v>
      </c>
      <c r="D25" s="8">
        <f t="shared" si="0"/>
        <v>350241146.00999999</v>
      </c>
      <c r="E25" s="8">
        <v>131319193.84</v>
      </c>
      <c r="F25" s="8">
        <v>131319193.84</v>
      </c>
      <c r="G25" s="9">
        <f t="shared" si="1"/>
        <v>218921952.16999999</v>
      </c>
    </row>
    <row r="26" spans="1:7" s="2" customFormat="1" ht="14.25" customHeight="1" x14ac:dyDescent="0.2">
      <c r="A26" s="7" t="s">
        <v>32</v>
      </c>
      <c r="B26" s="8">
        <v>619895586</v>
      </c>
      <c r="C26" s="8">
        <v>42779477.240000002</v>
      </c>
      <c r="D26" s="8">
        <f t="shared" si="0"/>
        <v>662675063.24000001</v>
      </c>
      <c r="E26" s="8">
        <v>268080436.75</v>
      </c>
      <c r="F26" s="8">
        <v>268080436.75</v>
      </c>
      <c r="G26" s="9">
        <f t="shared" si="1"/>
        <v>394594626.49000001</v>
      </c>
    </row>
    <row r="27" spans="1:7" s="2" customFormat="1" ht="14.25" customHeight="1" x14ac:dyDescent="0.2">
      <c r="A27" s="7" t="s">
        <v>33</v>
      </c>
      <c r="B27" s="8">
        <v>260479780</v>
      </c>
      <c r="C27" s="8">
        <v>4769935.8600000003</v>
      </c>
      <c r="D27" s="8">
        <f t="shared" si="0"/>
        <v>265249715.86000001</v>
      </c>
      <c r="E27" s="8">
        <v>106337299.31</v>
      </c>
      <c r="F27" s="8">
        <v>106337299.31</v>
      </c>
      <c r="G27" s="9">
        <f t="shared" si="1"/>
        <v>158912416.55000001</v>
      </c>
    </row>
    <row r="28" spans="1:7" s="2" customFormat="1" ht="14.25" customHeight="1" x14ac:dyDescent="0.2">
      <c r="A28" s="7" t="s">
        <v>34</v>
      </c>
      <c r="B28" s="8">
        <v>332611878</v>
      </c>
      <c r="C28" s="8">
        <v>1681026.75</v>
      </c>
      <c r="D28" s="8">
        <f t="shared" si="0"/>
        <v>334292904.75</v>
      </c>
      <c r="E28" s="8">
        <v>137786988.25</v>
      </c>
      <c r="F28" s="8">
        <v>137786988.25</v>
      </c>
      <c r="G28" s="9">
        <f t="shared" si="1"/>
        <v>196505916.5</v>
      </c>
    </row>
    <row r="29" spans="1:7" s="2" customFormat="1" ht="14.25" customHeight="1" x14ac:dyDescent="0.2">
      <c r="A29" s="7" t="s">
        <v>35</v>
      </c>
      <c r="B29" s="8">
        <v>580349493</v>
      </c>
      <c r="C29" s="8">
        <v>28463491.420000002</v>
      </c>
      <c r="D29" s="8">
        <f t="shared" si="0"/>
        <v>608812984.41999996</v>
      </c>
      <c r="E29" s="8">
        <v>239419912.44</v>
      </c>
      <c r="F29" s="8">
        <v>239419912.44</v>
      </c>
      <c r="G29" s="9">
        <f t="shared" si="1"/>
        <v>369393071.97999996</v>
      </c>
    </row>
    <row r="30" spans="1:7" s="2" customFormat="1" ht="14.25" customHeight="1" x14ac:dyDescent="0.2">
      <c r="A30" s="7" t="s">
        <v>36</v>
      </c>
      <c r="B30" s="8">
        <v>2233098136</v>
      </c>
      <c r="C30" s="8">
        <v>265202079.97</v>
      </c>
      <c r="D30" s="8">
        <f t="shared" si="0"/>
        <v>2498300215.9699998</v>
      </c>
      <c r="E30" s="8">
        <v>1002389880.91</v>
      </c>
      <c r="F30" s="8">
        <v>1002389880.91</v>
      </c>
      <c r="G30" s="9">
        <f t="shared" si="1"/>
        <v>1495910335.0599999</v>
      </c>
    </row>
    <row r="31" spans="1:7" s="2" customFormat="1" ht="14.25" customHeight="1" x14ac:dyDescent="0.2">
      <c r="A31" s="7" t="s">
        <v>37</v>
      </c>
      <c r="B31" s="8">
        <v>261741180</v>
      </c>
      <c r="C31" s="8">
        <v>4914566.3099999996</v>
      </c>
      <c r="D31" s="8">
        <f t="shared" si="0"/>
        <v>266655746.31</v>
      </c>
      <c r="E31" s="8">
        <v>107573033.19</v>
      </c>
      <c r="F31" s="8">
        <v>107573033.19</v>
      </c>
      <c r="G31" s="9">
        <f t="shared" si="1"/>
        <v>159082713.12</v>
      </c>
    </row>
    <row r="32" spans="1:7" s="2" customFormat="1" ht="14.25" customHeight="1" x14ac:dyDescent="0.2">
      <c r="A32" s="7" t="s">
        <v>38</v>
      </c>
      <c r="B32" s="8">
        <v>193469416</v>
      </c>
      <c r="C32" s="8">
        <v>1461218.24</v>
      </c>
      <c r="D32" s="8">
        <f t="shared" si="0"/>
        <v>194930634.24000001</v>
      </c>
      <c r="E32" s="8">
        <v>74978360.040000007</v>
      </c>
      <c r="F32" s="8">
        <v>74978360.040000007</v>
      </c>
      <c r="G32" s="9">
        <f t="shared" si="1"/>
        <v>119952274.2</v>
      </c>
    </row>
    <row r="33" spans="1:7" s="2" customFormat="1" ht="14.25" customHeight="1" x14ac:dyDescent="0.2">
      <c r="A33" s="7" t="s">
        <v>39</v>
      </c>
      <c r="B33" s="8">
        <v>250222856</v>
      </c>
      <c r="C33" s="8">
        <v>11649136.609999999</v>
      </c>
      <c r="D33" s="8">
        <f t="shared" si="0"/>
        <v>261871992.61000001</v>
      </c>
      <c r="E33" s="8">
        <v>111810181.06</v>
      </c>
      <c r="F33" s="8">
        <v>111810181.06</v>
      </c>
      <c r="G33" s="9">
        <f t="shared" si="1"/>
        <v>150061811.55000001</v>
      </c>
    </row>
    <row r="34" spans="1:7" s="2" customFormat="1" ht="14.25" customHeight="1" x14ac:dyDescent="0.2">
      <c r="A34" s="7" t="s">
        <v>40</v>
      </c>
      <c r="B34" s="8">
        <v>284998997</v>
      </c>
      <c r="C34" s="8">
        <v>9389691.6400000006</v>
      </c>
      <c r="D34" s="8">
        <f t="shared" si="0"/>
        <v>294388688.63999999</v>
      </c>
      <c r="E34" s="8">
        <v>124363565.27</v>
      </c>
      <c r="F34" s="8">
        <v>124363565.27</v>
      </c>
      <c r="G34" s="9">
        <f t="shared" si="1"/>
        <v>170025123.37</v>
      </c>
    </row>
    <row r="35" spans="1:7" s="2" customFormat="1" ht="14.25" customHeight="1" x14ac:dyDescent="0.2">
      <c r="A35" s="7" t="s">
        <v>41</v>
      </c>
      <c r="B35" s="8">
        <v>208031034</v>
      </c>
      <c r="C35" s="8">
        <v>3102816.49</v>
      </c>
      <c r="D35" s="8">
        <f t="shared" si="0"/>
        <v>211133850.49000001</v>
      </c>
      <c r="E35" s="8">
        <v>91927056.060000002</v>
      </c>
      <c r="F35" s="8">
        <v>91927056.060000002</v>
      </c>
      <c r="G35" s="9">
        <f t="shared" si="1"/>
        <v>119206794.43000001</v>
      </c>
    </row>
    <row r="36" spans="1:7" s="2" customFormat="1" ht="14.25" customHeight="1" x14ac:dyDescent="0.2">
      <c r="A36" s="7" t="s">
        <v>42</v>
      </c>
      <c r="B36" s="8">
        <v>207901677</v>
      </c>
      <c r="C36" s="8">
        <v>1245687.02</v>
      </c>
      <c r="D36" s="8">
        <f t="shared" si="0"/>
        <v>209147364.02000001</v>
      </c>
      <c r="E36" s="8">
        <v>81578609.640000001</v>
      </c>
      <c r="F36" s="8">
        <v>81578609.640000001</v>
      </c>
      <c r="G36" s="9">
        <f t="shared" si="1"/>
        <v>127568754.38000001</v>
      </c>
    </row>
    <row r="37" spans="1:7" s="2" customFormat="1" ht="14.25" customHeight="1" x14ac:dyDescent="0.2">
      <c r="A37" s="7" t="s">
        <v>43</v>
      </c>
      <c r="B37" s="8">
        <v>284248225</v>
      </c>
      <c r="C37" s="8">
        <v>10392343.529999999</v>
      </c>
      <c r="D37" s="8">
        <f t="shared" si="0"/>
        <v>294640568.52999997</v>
      </c>
      <c r="E37" s="8">
        <v>115563734.64</v>
      </c>
      <c r="F37" s="8">
        <v>115563734.64</v>
      </c>
      <c r="G37" s="9">
        <f t="shared" si="1"/>
        <v>179076833.88999999</v>
      </c>
    </row>
    <row r="38" spans="1:7" s="2" customFormat="1" ht="14.25" customHeight="1" x14ac:dyDescent="0.2">
      <c r="A38" s="7" t="s">
        <v>44</v>
      </c>
      <c r="B38" s="8">
        <v>395394998</v>
      </c>
      <c r="C38" s="8">
        <v>21263434.59</v>
      </c>
      <c r="D38" s="8">
        <f t="shared" si="0"/>
        <v>416658432.58999997</v>
      </c>
      <c r="E38" s="8">
        <v>166001134.25</v>
      </c>
      <c r="F38" s="8">
        <v>166001134.25</v>
      </c>
      <c r="G38" s="9">
        <f t="shared" si="1"/>
        <v>250657298.33999997</v>
      </c>
    </row>
    <row r="39" spans="1:7" s="2" customFormat="1" ht="14.25" customHeight="1" x14ac:dyDescent="0.2">
      <c r="A39" s="7" t="s">
        <v>45</v>
      </c>
      <c r="B39" s="8">
        <v>255546345</v>
      </c>
      <c r="C39" s="8">
        <v>37048031.82</v>
      </c>
      <c r="D39" s="8">
        <f t="shared" si="0"/>
        <v>292594376.81999999</v>
      </c>
      <c r="E39" s="8">
        <v>109068721.61</v>
      </c>
      <c r="F39" s="8">
        <v>109068721.61</v>
      </c>
      <c r="G39" s="9">
        <f t="shared" si="1"/>
        <v>183525655.20999998</v>
      </c>
    </row>
    <row r="40" spans="1:7" s="2" customFormat="1" ht="14.25" customHeight="1" x14ac:dyDescent="0.2">
      <c r="A40" s="7" t="s">
        <v>46</v>
      </c>
      <c r="B40" s="8">
        <v>275205201</v>
      </c>
      <c r="C40" s="8">
        <v>11139452.17</v>
      </c>
      <c r="D40" s="8">
        <f t="shared" si="0"/>
        <v>286344653.17000002</v>
      </c>
      <c r="E40" s="8">
        <v>113092240.47</v>
      </c>
      <c r="F40" s="8">
        <v>113092240.47</v>
      </c>
      <c r="G40" s="9">
        <f t="shared" si="1"/>
        <v>173252412.70000002</v>
      </c>
    </row>
    <row r="41" spans="1:7" s="2" customFormat="1" ht="14.25" customHeight="1" x14ac:dyDescent="0.2">
      <c r="A41" s="7" t="s">
        <v>47</v>
      </c>
      <c r="B41" s="8">
        <v>224738578</v>
      </c>
      <c r="C41" s="8">
        <v>7806526.29</v>
      </c>
      <c r="D41" s="8">
        <f t="shared" si="0"/>
        <v>232545104.28999999</v>
      </c>
      <c r="E41" s="8">
        <v>93987333.140000001</v>
      </c>
      <c r="F41" s="8">
        <v>93987333.140000001</v>
      </c>
      <c r="G41" s="9">
        <f t="shared" si="1"/>
        <v>138557771.14999998</v>
      </c>
    </row>
    <row r="42" spans="1:7" s="2" customFormat="1" ht="14.25" customHeight="1" x14ac:dyDescent="0.2">
      <c r="A42" s="7" t="s">
        <v>48</v>
      </c>
      <c r="B42" s="8">
        <v>427316737</v>
      </c>
      <c r="C42" s="8">
        <v>-7531001.5700000003</v>
      </c>
      <c r="D42" s="8">
        <f t="shared" si="0"/>
        <v>419785735.43000001</v>
      </c>
      <c r="E42" s="8">
        <v>175178729.78</v>
      </c>
      <c r="F42" s="8">
        <v>175178729.78</v>
      </c>
      <c r="G42" s="9">
        <f t="shared" si="1"/>
        <v>244607005.65000001</v>
      </c>
    </row>
    <row r="43" spans="1:7" s="2" customFormat="1" ht="14.25" customHeight="1" x14ac:dyDescent="0.2">
      <c r="A43" s="7" t="s">
        <v>49</v>
      </c>
      <c r="B43" s="8">
        <v>522427657</v>
      </c>
      <c r="C43" s="8">
        <v>-737045.37</v>
      </c>
      <c r="D43" s="8">
        <f t="shared" si="0"/>
        <v>521690611.63</v>
      </c>
      <c r="E43" s="8">
        <v>210451911.69999999</v>
      </c>
      <c r="F43" s="8">
        <v>210451911.69999999</v>
      </c>
      <c r="G43" s="9">
        <f t="shared" si="1"/>
        <v>311238699.93000001</v>
      </c>
    </row>
    <row r="44" spans="1:7" s="2" customFormat="1" ht="14.25" customHeight="1" x14ac:dyDescent="0.2">
      <c r="A44" s="7" t="s">
        <v>50</v>
      </c>
      <c r="B44" s="8">
        <v>426699583</v>
      </c>
      <c r="C44" s="8">
        <v>-30324362.600000001</v>
      </c>
      <c r="D44" s="8">
        <f t="shared" si="0"/>
        <v>396375220.39999998</v>
      </c>
      <c r="E44" s="8">
        <v>163895484.87</v>
      </c>
      <c r="F44" s="8">
        <v>163895484.87</v>
      </c>
      <c r="G44" s="9">
        <f t="shared" si="1"/>
        <v>232479735.52999997</v>
      </c>
    </row>
    <row r="45" spans="1:7" s="2" customFormat="1" ht="14.25" customHeight="1" x14ac:dyDescent="0.2">
      <c r="A45" s="7" t="s">
        <v>51</v>
      </c>
      <c r="B45" s="8">
        <v>381410468</v>
      </c>
      <c r="C45" s="8">
        <v>-16982813.879999999</v>
      </c>
      <c r="D45" s="8">
        <f t="shared" si="0"/>
        <v>364427654.12</v>
      </c>
      <c r="E45" s="8">
        <v>152040686.47999999</v>
      </c>
      <c r="F45" s="8">
        <v>152040686.47999999</v>
      </c>
      <c r="G45" s="9">
        <f t="shared" si="1"/>
        <v>212386967.64000002</v>
      </c>
    </row>
    <row r="46" spans="1:7" s="2" customFormat="1" ht="14.25" customHeight="1" x14ac:dyDescent="0.2">
      <c r="A46" s="7" t="s">
        <v>52</v>
      </c>
      <c r="B46" s="8">
        <v>206982880</v>
      </c>
      <c r="C46" s="8">
        <v>-9444849.8399999999</v>
      </c>
      <c r="D46" s="8">
        <f t="shared" si="0"/>
        <v>197538030.16</v>
      </c>
      <c r="E46" s="8">
        <v>77424510.930000007</v>
      </c>
      <c r="F46" s="8">
        <v>77424510.930000007</v>
      </c>
      <c r="G46" s="9">
        <f t="shared" si="1"/>
        <v>120113519.22999999</v>
      </c>
    </row>
    <row r="47" spans="1:7" s="2" customFormat="1" ht="14.25" customHeight="1" x14ac:dyDescent="0.2">
      <c r="A47" s="7" t="s">
        <v>53</v>
      </c>
      <c r="B47" s="8">
        <v>110477349</v>
      </c>
      <c r="C47" s="8">
        <v>3600068.1</v>
      </c>
      <c r="D47" s="8">
        <f t="shared" si="0"/>
        <v>114077417.09999999</v>
      </c>
      <c r="E47" s="8">
        <v>39434034.18</v>
      </c>
      <c r="F47" s="8">
        <v>39434034.18</v>
      </c>
      <c r="G47" s="9">
        <f t="shared" si="1"/>
        <v>74643382.919999987</v>
      </c>
    </row>
    <row r="48" spans="1:7" s="2" customFormat="1" ht="14.25" customHeight="1" x14ac:dyDescent="0.2">
      <c r="A48" s="7" t="s">
        <v>54</v>
      </c>
      <c r="B48" s="8">
        <v>93886631</v>
      </c>
      <c r="C48" s="8">
        <v>-872631.36</v>
      </c>
      <c r="D48" s="8">
        <f t="shared" si="0"/>
        <v>93013999.640000001</v>
      </c>
      <c r="E48" s="8">
        <v>33371517.109999999</v>
      </c>
      <c r="F48" s="8">
        <v>33371517.109999999</v>
      </c>
      <c r="G48" s="9">
        <f t="shared" si="1"/>
        <v>59642482.530000001</v>
      </c>
    </row>
    <row r="49" spans="1:7" s="2" customFormat="1" ht="14.25" customHeight="1" x14ac:dyDescent="0.2">
      <c r="A49" s="7" t="s">
        <v>55</v>
      </c>
      <c r="B49" s="8">
        <v>25478177</v>
      </c>
      <c r="C49" s="8">
        <v>386257.72</v>
      </c>
      <c r="D49" s="8">
        <f t="shared" si="0"/>
        <v>25864434.719999999</v>
      </c>
      <c r="E49" s="8">
        <v>9368630.1099999994</v>
      </c>
      <c r="F49" s="8">
        <v>9368630.1099999994</v>
      </c>
      <c r="G49" s="9">
        <f t="shared" si="1"/>
        <v>16495804.609999999</v>
      </c>
    </row>
    <row r="50" spans="1:7" s="2" customFormat="1" ht="14.25" customHeight="1" x14ac:dyDescent="0.2">
      <c r="A50" s="7" t="s">
        <v>56</v>
      </c>
      <c r="B50" s="8">
        <v>134095566</v>
      </c>
      <c r="C50" s="8">
        <v>-26098779.719999999</v>
      </c>
      <c r="D50" s="8">
        <f t="shared" si="0"/>
        <v>107996786.28</v>
      </c>
      <c r="E50" s="8">
        <v>34675815.140000001</v>
      </c>
      <c r="F50" s="8">
        <v>34675815.140000001</v>
      </c>
      <c r="G50" s="9">
        <f t="shared" si="1"/>
        <v>73320971.140000001</v>
      </c>
    </row>
    <row r="51" spans="1:7" s="2" customFormat="1" ht="14.25" customHeight="1" x14ac:dyDescent="0.2">
      <c r="A51" s="7" t="s">
        <v>57</v>
      </c>
      <c r="B51" s="8">
        <v>236460642</v>
      </c>
      <c r="C51" s="8">
        <v>541420.28</v>
      </c>
      <c r="D51" s="8">
        <f t="shared" si="0"/>
        <v>237002062.28</v>
      </c>
      <c r="E51" s="8">
        <v>107399242.97</v>
      </c>
      <c r="F51" s="8">
        <v>107399242.97</v>
      </c>
      <c r="G51" s="9">
        <f t="shared" si="1"/>
        <v>129602819.31</v>
      </c>
    </row>
    <row r="52" spans="1:7" s="2" customFormat="1" ht="14.25" customHeight="1" x14ac:dyDescent="0.2">
      <c r="A52" s="7" t="s">
        <v>58</v>
      </c>
      <c r="B52" s="8">
        <v>31757146</v>
      </c>
      <c r="C52" s="8">
        <v>823309.11</v>
      </c>
      <c r="D52" s="8">
        <f t="shared" si="0"/>
        <v>32580455.109999999</v>
      </c>
      <c r="E52" s="8">
        <v>12441784.68</v>
      </c>
      <c r="F52" s="8">
        <v>12441784.68</v>
      </c>
      <c r="G52" s="9">
        <f t="shared" si="1"/>
        <v>20138670.43</v>
      </c>
    </row>
    <row r="53" spans="1:7" s="2" customFormat="1" ht="14.25" customHeight="1" x14ac:dyDescent="0.2">
      <c r="A53" s="7" t="s">
        <v>59</v>
      </c>
      <c r="B53" s="8">
        <v>86068635</v>
      </c>
      <c r="C53" s="8">
        <v>3151454.24</v>
      </c>
      <c r="D53" s="8">
        <f t="shared" si="0"/>
        <v>89220089.239999995</v>
      </c>
      <c r="E53" s="8">
        <v>36425644.159999996</v>
      </c>
      <c r="F53" s="8">
        <v>36425644.159999996</v>
      </c>
      <c r="G53" s="9">
        <f t="shared" si="1"/>
        <v>52794445.079999998</v>
      </c>
    </row>
    <row r="54" spans="1:7" s="2" customFormat="1" ht="14.25" customHeight="1" x14ac:dyDescent="0.2">
      <c r="A54" s="7" t="s">
        <v>60</v>
      </c>
      <c r="B54" s="8">
        <v>82080471</v>
      </c>
      <c r="C54" s="8">
        <v>3765961.33</v>
      </c>
      <c r="D54" s="8">
        <f t="shared" si="0"/>
        <v>85846432.329999998</v>
      </c>
      <c r="E54" s="8">
        <v>32646138.109999999</v>
      </c>
      <c r="F54" s="8">
        <v>32646138.109999999</v>
      </c>
      <c r="G54" s="9">
        <f t="shared" si="1"/>
        <v>53200294.219999999</v>
      </c>
    </row>
    <row r="55" spans="1:7" s="2" customFormat="1" ht="14.25" customHeight="1" x14ac:dyDescent="0.2">
      <c r="A55" s="7" t="s">
        <v>61</v>
      </c>
      <c r="B55" s="8">
        <v>92979803</v>
      </c>
      <c r="C55" s="8">
        <v>2751547.22</v>
      </c>
      <c r="D55" s="8">
        <f t="shared" si="0"/>
        <v>95731350.219999999</v>
      </c>
      <c r="E55" s="8">
        <v>32204063.190000001</v>
      </c>
      <c r="F55" s="8">
        <v>32204063.190000001</v>
      </c>
      <c r="G55" s="9">
        <f t="shared" si="1"/>
        <v>63527287.030000001</v>
      </c>
    </row>
    <row r="56" spans="1:7" s="2" customFormat="1" ht="14.25" customHeight="1" x14ac:dyDescent="0.2">
      <c r="A56" s="7" t="s">
        <v>62</v>
      </c>
      <c r="B56" s="8">
        <v>100164290</v>
      </c>
      <c r="C56" s="8">
        <v>6222249.79</v>
      </c>
      <c r="D56" s="8">
        <f t="shared" si="0"/>
        <v>106386539.79000001</v>
      </c>
      <c r="E56" s="8">
        <v>45854907.600000001</v>
      </c>
      <c r="F56" s="8">
        <v>45854907.600000001</v>
      </c>
      <c r="G56" s="9">
        <f t="shared" si="1"/>
        <v>60531632.190000005</v>
      </c>
    </row>
    <row r="57" spans="1:7" s="2" customFormat="1" ht="14.25" customHeight="1" x14ac:dyDescent="0.2">
      <c r="A57" s="7" t="s">
        <v>63</v>
      </c>
      <c r="B57" s="8">
        <v>64986642</v>
      </c>
      <c r="C57" s="8">
        <v>2612809.98</v>
      </c>
      <c r="D57" s="8">
        <f t="shared" si="0"/>
        <v>67599451.980000004</v>
      </c>
      <c r="E57" s="8">
        <v>28994027.75</v>
      </c>
      <c r="F57" s="8">
        <v>28994027.75</v>
      </c>
      <c r="G57" s="9">
        <f t="shared" si="1"/>
        <v>38605424.230000004</v>
      </c>
    </row>
    <row r="58" spans="1:7" s="2" customFormat="1" ht="14.25" customHeight="1" x14ac:dyDescent="0.2">
      <c r="A58" s="7" t="s">
        <v>64</v>
      </c>
      <c r="B58" s="8">
        <v>59262534</v>
      </c>
      <c r="C58" s="8">
        <v>2445992.7599999998</v>
      </c>
      <c r="D58" s="8">
        <f t="shared" si="0"/>
        <v>61708526.759999998</v>
      </c>
      <c r="E58" s="8">
        <v>25068224.699999999</v>
      </c>
      <c r="F58" s="8">
        <v>25068224.699999999</v>
      </c>
      <c r="G58" s="9">
        <f t="shared" si="1"/>
        <v>36640302.060000002</v>
      </c>
    </row>
    <row r="59" spans="1:7" s="2" customFormat="1" ht="14.25" customHeight="1" x14ac:dyDescent="0.2">
      <c r="A59" s="7" t="s">
        <v>65</v>
      </c>
      <c r="B59" s="8">
        <v>84254382</v>
      </c>
      <c r="C59" s="8">
        <v>4406608.99</v>
      </c>
      <c r="D59" s="8">
        <f t="shared" si="0"/>
        <v>88660990.989999995</v>
      </c>
      <c r="E59" s="8">
        <v>37442571.109999999</v>
      </c>
      <c r="F59" s="8">
        <v>37442571.109999999</v>
      </c>
      <c r="G59" s="9">
        <f t="shared" si="1"/>
        <v>51218419.879999995</v>
      </c>
    </row>
    <row r="60" spans="1:7" s="2" customFormat="1" ht="14.25" customHeight="1" x14ac:dyDescent="0.2">
      <c r="A60" s="7" t="s">
        <v>66</v>
      </c>
      <c r="B60" s="8">
        <v>69278251</v>
      </c>
      <c r="C60" s="8">
        <v>5775123.0599999996</v>
      </c>
      <c r="D60" s="8">
        <f t="shared" si="0"/>
        <v>75053374.060000002</v>
      </c>
      <c r="E60" s="8">
        <v>29648239.690000001</v>
      </c>
      <c r="F60" s="8">
        <v>29648239.690000001</v>
      </c>
      <c r="G60" s="9">
        <f t="shared" si="1"/>
        <v>45405134.370000005</v>
      </c>
    </row>
    <row r="61" spans="1:7" s="2" customFormat="1" ht="14.25" customHeight="1" x14ac:dyDescent="0.2">
      <c r="A61" s="7" t="s">
        <v>67</v>
      </c>
      <c r="B61" s="8">
        <v>107560805</v>
      </c>
      <c r="C61" s="8">
        <v>2404741.5</v>
      </c>
      <c r="D61" s="8">
        <f t="shared" si="0"/>
        <v>109965546.5</v>
      </c>
      <c r="E61" s="8">
        <v>46165770.130000003</v>
      </c>
      <c r="F61" s="8">
        <v>46165770.130000003</v>
      </c>
      <c r="G61" s="9">
        <f t="shared" si="1"/>
        <v>63799776.369999997</v>
      </c>
    </row>
    <row r="62" spans="1:7" s="2" customFormat="1" ht="14.25" customHeight="1" x14ac:dyDescent="0.2">
      <c r="A62" s="7" t="s">
        <v>68</v>
      </c>
      <c r="B62" s="8">
        <v>69278175</v>
      </c>
      <c r="C62" s="8">
        <v>945335.63</v>
      </c>
      <c r="D62" s="8">
        <f t="shared" si="0"/>
        <v>70223510.629999995</v>
      </c>
      <c r="E62" s="8">
        <v>30263964.66</v>
      </c>
      <c r="F62" s="8">
        <v>30263964.66</v>
      </c>
      <c r="G62" s="9">
        <f t="shared" si="1"/>
        <v>39959545.969999999</v>
      </c>
    </row>
    <row r="63" spans="1:7" s="2" customFormat="1" ht="14.25" customHeight="1" x14ac:dyDescent="0.2">
      <c r="A63" s="7" t="s">
        <v>69</v>
      </c>
      <c r="B63" s="8">
        <v>75526486</v>
      </c>
      <c r="C63" s="8">
        <v>3307350.74</v>
      </c>
      <c r="D63" s="8">
        <f t="shared" si="0"/>
        <v>78833836.739999995</v>
      </c>
      <c r="E63" s="8">
        <v>31620347.120000001</v>
      </c>
      <c r="F63" s="8">
        <v>31620347.120000001</v>
      </c>
      <c r="G63" s="9">
        <f t="shared" si="1"/>
        <v>47213489.61999999</v>
      </c>
    </row>
    <row r="64" spans="1:7" s="2" customFormat="1" ht="14.25" customHeight="1" x14ac:dyDescent="0.2">
      <c r="A64" s="7" t="s">
        <v>70</v>
      </c>
      <c r="B64" s="8">
        <v>78201903</v>
      </c>
      <c r="C64" s="8">
        <v>12970398.27</v>
      </c>
      <c r="D64" s="8">
        <f t="shared" si="0"/>
        <v>91172301.269999996</v>
      </c>
      <c r="E64" s="8">
        <v>34174266.560000002</v>
      </c>
      <c r="F64" s="8">
        <v>34174266.560000002</v>
      </c>
      <c r="G64" s="9">
        <f t="shared" si="1"/>
        <v>56998034.709999993</v>
      </c>
    </row>
    <row r="65" spans="1:7" s="2" customFormat="1" ht="14.25" customHeight="1" x14ac:dyDescent="0.2">
      <c r="A65" s="7" t="s">
        <v>71</v>
      </c>
      <c r="B65" s="8">
        <v>52488997</v>
      </c>
      <c r="C65" s="8">
        <v>539360.81999999995</v>
      </c>
      <c r="D65" s="8">
        <f t="shared" si="0"/>
        <v>53028357.82</v>
      </c>
      <c r="E65" s="8">
        <v>22999024.670000002</v>
      </c>
      <c r="F65" s="8">
        <v>22999024.670000002</v>
      </c>
      <c r="G65" s="9">
        <f t="shared" si="1"/>
        <v>30029333.149999999</v>
      </c>
    </row>
    <row r="66" spans="1:7" s="2" customFormat="1" ht="14.25" customHeight="1" x14ac:dyDescent="0.2">
      <c r="A66" s="7" t="s">
        <v>72</v>
      </c>
      <c r="B66" s="8">
        <v>108932802</v>
      </c>
      <c r="C66" s="8">
        <v>3697282.15</v>
      </c>
      <c r="D66" s="8">
        <f t="shared" si="0"/>
        <v>112630084.15000001</v>
      </c>
      <c r="E66" s="8">
        <v>42358719.789999999</v>
      </c>
      <c r="F66" s="8">
        <v>42358719.789999999</v>
      </c>
      <c r="G66" s="9">
        <f t="shared" si="1"/>
        <v>70271364.360000014</v>
      </c>
    </row>
    <row r="67" spans="1:7" s="2" customFormat="1" ht="14.25" customHeight="1" x14ac:dyDescent="0.2">
      <c r="A67" s="7" t="s">
        <v>73</v>
      </c>
      <c r="B67" s="8">
        <v>88365432</v>
      </c>
      <c r="C67" s="8">
        <v>2134227.15</v>
      </c>
      <c r="D67" s="8">
        <f t="shared" si="0"/>
        <v>90499659.150000006</v>
      </c>
      <c r="E67" s="8">
        <v>37933485.759999998</v>
      </c>
      <c r="F67" s="8">
        <v>37933485.759999998</v>
      </c>
      <c r="G67" s="9">
        <f t="shared" si="1"/>
        <v>52566173.390000008</v>
      </c>
    </row>
    <row r="68" spans="1:7" s="2" customFormat="1" ht="14.25" customHeight="1" x14ac:dyDescent="0.2">
      <c r="A68" s="7" t="s">
        <v>74</v>
      </c>
      <c r="B68" s="8">
        <v>89559282</v>
      </c>
      <c r="C68" s="8">
        <v>1551523.21</v>
      </c>
      <c r="D68" s="8">
        <f t="shared" si="0"/>
        <v>91110805.209999993</v>
      </c>
      <c r="E68" s="8">
        <v>36681794.670000002</v>
      </c>
      <c r="F68" s="8">
        <v>36681794.670000002</v>
      </c>
      <c r="G68" s="9">
        <f t="shared" si="1"/>
        <v>54429010.539999992</v>
      </c>
    </row>
    <row r="69" spans="1:7" s="2" customFormat="1" ht="14.25" customHeight="1" x14ac:dyDescent="0.2">
      <c r="A69" s="7" t="s">
        <v>75</v>
      </c>
      <c r="B69" s="8">
        <v>57563195</v>
      </c>
      <c r="C69" s="8">
        <v>906633.79</v>
      </c>
      <c r="D69" s="8">
        <f t="shared" si="0"/>
        <v>58469828.789999999</v>
      </c>
      <c r="E69" s="8">
        <v>23331398.280000001</v>
      </c>
      <c r="F69" s="8">
        <v>23331398.280000001</v>
      </c>
      <c r="G69" s="9">
        <f t="shared" si="1"/>
        <v>35138430.509999998</v>
      </c>
    </row>
    <row r="70" spans="1:7" s="2" customFormat="1" ht="14.25" customHeight="1" x14ac:dyDescent="0.2">
      <c r="A70" s="7" t="s">
        <v>76</v>
      </c>
      <c r="B70" s="8">
        <v>70952435</v>
      </c>
      <c r="C70" s="8">
        <v>3102593.74</v>
      </c>
      <c r="D70" s="8">
        <f t="shared" ref="D70:D72" si="2">B70+C70</f>
        <v>74055028.739999995</v>
      </c>
      <c r="E70" s="8">
        <v>31521859.829999998</v>
      </c>
      <c r="F70" s="8">
        <v>31521859.829999998</v>
      </c>
      <c r="G70" s="9">
        <f t="shared" ref="G70:G72" si="3">D70-E70</f>
        <v>42533168.909999996</v>
      </c>
    </row>
    <row r="71" spans="1:7" s="2" customFormat="1" ht="14.25" customHeight="1" x14ac:dyDescent="0.2">
      <c r="A71" s="7" t="s">
        <v>77</v>
      </c>
      <c r="B71" s="8">
        <v>77239011.510000005</v>
      </c>
      <c r="C71" s="8">
        <v>1990421.1</v>
      </c>
      <c r="D71" s="8">
        <f t="shared" si="2"/>
        <v>79229432.609999999</v>
      </c>
      <c r="E71" s="8">
        <v>31547823.41</v>
      </c>
      <c r="F71" s="8">
        <v>31547823.41</v>
      </c>
      <c r="G71" s="9">
        <f t="shared" si="3"/>
        <v>47681609.200000003</v>
      </c>
    </row>
    <row r="72" spans="1:7" s="2" customFormat="1" ht="14.25" customHeight="1" x14ac:dyDescent="0.2">
      <c r="A72" s="7" t="s">
        <v>78</v>
      </c>
      <c r="B72" s="8">
        <v>26853882</v>
      </c>
      <c r="C72" s="8">
        <v>44009.21</v>
      </c>
      <c r="D72" s="8">
        <f t="shared" si="2"/>
        <v>26897891.210000001</v>
      </c>
      <c r="E72" s="8">
        <v>8144558.1399999997</v>
      </c>
      <c r="F72" s="8">
        <v>8144558.1399999997</v>
      </c>
      <c r="G72" s="9">
        <f t="shared" si="3"/>
        <v>18753333.07</v>
      </c>
    </row>
    <row r="73" spans="1:7" s="2" customFormat="1" ht="14.25" customHeight="1" thickBot="1" x14ac:dyDescent="0.25">
      <c r="A73" s="10"/>
      <c r="B73" s="11"/>
      <c r="C73" s="11"/>
      <c r="D73" s="11"/>
      <c r="E73" s="11"/>
      <c r="F73" s="11"/>
      <c r="G73" s="12"/>
    </row>
    <row r="74" spans="1:7" s="2" customFormat="1" ht="14.25" customHeight="1" thickBot="1" x14ac:dyDescent="0.25">
      <c r="A74" s="13" t="s">
        <v>79</v>
      </c>
      <c r="B74" s="14">
        <f t="shared" ref="B74:G74" si="4">SUM(B5:B73)</f>
        <v>18336011481.509998</v>
      </c>
      <c r="C74" s="15">
        <f t="shared" si="4"/>
        <v>946423596.38999975</v>
      </c>
      <c r="D74" s="14">
        <f t="shared" si="4"/>
        <v>19282435077.900013</v>
      </c>
      <c r="E74" s="15">
        <f t="shared" si="4"/>
        <v>7592437746.460001</v>
      </c>
      <c r="F74" s="14">
        <f t="shared" si="4"/>
        <v>7592437746.460001</v>
      </c>
      <c r="G74" s="16">
        <f t="shared" si="4"/>
        <v>11689997331.440001</v>
      </c>
    </row>
    <row r="75" spans="1:7" s="2" customFormat="1" ht="14.25" customHeight="1" x14ac:dyDescent="0.2">
      <c r="A75" s="17" t="s">
        <v>80</v>
      </c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A1:G12"/>
  <sheetViews>
    <sheetView showGridLines="0" workbookViewId="0">
      <selection activeCell="C17" sqref="C17"/>
    </sheetView>
  </sheetViews>
  <sheetFormatPr baseColWidth="10" defaultColWidth="13.33203125" defaultRowHeight="12" x14ac:dyDescent="0.2"/>
  <cols>
    <col min="1" max="1" width="40.1640625" style="18" customWidth="1"/>
    <col min="2" max="7" width="17.5" style="18" customWidth="1"/>
    <col min="8" max="8" width="2.6640625" style="18" customWidth="1"/>
    <col min="9" max="16384" width="13.33203125" style="18"/>
  </cols>
  <sheetData>
    <row r="1" spans="1:7" ht="48" customHeight="1" x14ac:dyDescent="0.2">
      <c r="A1" s="49" t="s">
        <v>81</v>
      </c>
      <c r="B1" s="50"/>
      <c r="C1" s="50"/>
      <c r="D1" s="50"/>
      <c r="E1" s="50"/>
      <c r="F1" s="50"/>
      <c r="G1" s="51"/>
    </row>
    <row r="2" spans="1:7" x14ac:dyDescent="0.2">
      <c r="A2" s="52" t="s">
        <v>1</v>
      </c>
      <c r="B2" s="53" t="s">
        <v>82</v>
      </c>
      <c r="C2" s="53"/>
      <c r="D2" s="53"/>
      <c r="E2" s="53"/>
      <c r="F2" s="53"/>
      <c r="G2" s="54" t="s">
        <v>3</v>
      </c>
    </row>
    <row r="3" spans="1:7" ht="22.5" x14ac:dyDescent="0.2">
      <c r="A3" s="52"/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54"/>
    </row>
    <row r="4" spans="1:7" x14ac:dyDescent="0.2">
      <c r="A4" s="52"/>
      <c r="B4" s="19">
        <v>1</v>
      </c>
      <c r="C4" s="19">
        <v>2</v>
      </c>
      <c r="D4" s="19" t="s">
        <v>9</v>
      </c>
      <c r="E4" s="19">
        <v>4</v>
      </c>
      <c r="F4" s="19">
        <v>5</v>
      </c>
      <c r="G4" s="20" t="s">
        <v>10</v>
      </c>
    </row>
    <row r="5" spans="1:7" x14ac:dyDescent="0.2">
      <c r="A5" s="21" t="s">
        <v>83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2">
        <v>0</v>
      </c>
    </row>
    <row r="6" spans="1:7" x14ac:dyDescent="0.2">
      <c r="A6" s="22" t="s">
        <v>84</v>
      </c>
      <c r="B6" s="11">
        <v>0</v>
      </c>
      <c r="C6" s="11">
        <v>0</v>
      </c>
      <c r="D6" s="11">
        <f>B6+C6</f>
        <v>0</v>
      </c>
      <c r="E6" s="11">
        <v>0</v>
      </c>
      <c r="F6" s="11">
        <v>0</v>
      </c>
      <c r="G6" s="12">
        <f>D6-E6</f>
        <v>0</v>
      </c>
    </row>
    <row r="7" spans="1:7" x14ac:dyDescent="0.2">
      <c r="A7" s="22" t="s">
        <v>85</v>
      </c>
      <c r="B7" s="11">
        <v>0</v>
      </c>
      <c r="C7" s="11">
        <v>0</v>
      </c>
      <c r="D7" s="11">
        <f>B7+C7</f>
        <v>0</v>
      </c>
      <c r="E7" s="11">
        <v>0</v>
      </c>
      <c r="F7" s="11">
        <v>0</v>
      </c>
      <c r="G7" s="12">
        <f>D7-E7</f>
        <v>0</v>
      </c>
    </row>
    <row r="8" spans="1:7" x14ac:dyDescent="0.2">
      <c r="A8" s="22" t="s">
        <v>86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2">
        <f>D8-E8</f>
        <v>0</v>
      </c>
    </row>
    <row r="9" spans="1:7" ht="12.75" thickBot="1" x14ac:dyDescent="0.25">
      <c r="A9" s="23" t="s">
        <v>79</v>
      </c>
      <c r="B9" s="24">
        <f>+B5+B6+B7+B8</f>
        <v>0</v>
      </c>
      <c r="C9" s="24">
        <f>+C5+C6+C7+C8</f>
        <v>0</v>
      </c>
      <c r="D9" s="24">
        <f>SUM(D5:D8)</f>
        <v>0</v>
      </c>
      <c r="E9" s="24">
        <f>+E5+E6+E7+E8</f>
        <v>0</v>
      </c>
      <c r="F9" s="24">
        <f>+F5+F6+F7+F8</f>
        <v>0</v>
      </c>
      <c r="G9" s="25">
        <f>SUM(G5:G8)</f>
        <v>0</v>
      </c>
    </row>
    <row r="10" spans="1:7" ht="15.75" customHeight="1" x14ac:dyDescent="0.2">
      <c r="A10" s="55" t="s">
        <v>80</v>
      </c>
      <c r="B10" s="55"/>
      <c r="C10" s="55"/>
      <c r="D10" s="55"/>
      <c r="E10" s="55"/>
      <c r="F10" s="55"/>
      <c r="G10" s="55"/>
    </row>
    <row r="11" spans="1:7" x14ac:dyDescent="0.2">
      <c r="B11" s="26"/>
      <c r="C11" s="26"/>
      <c r="D11" s="26"/>
      <c r="E11" s="26"/>
      <c r="F11" s="26"/>
      <c r="G11" s="26"/>
    </row>
    <row r="12" spans="1:7" x14ac:dyDescent="0.2">
      <c r="B12" s="27"/>
      <c r="C12" s="27"/>
      <c r="D12" s="27"/>
      <c r="E12" s="27"/>
      <c r="F12" s="27"/>
      <c r="G12" s="27"/>
    </row>
  </sheetData>
  <mergeCells count="5">
    <mergeCell ref="A1:G1"/>
    <mergeCell ref="A2:A4"/>
    <mergeCell ref="B2:F2"/>
    <mergeCell ref="G2:G3"/>
    <mergeCell ref="A10:G10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  <pageSetUpPr fitToPage="1"/>
  </sheetPr>
  <dimension ref="A1:G15"/>
  <sheetViews>
    <sheetView showGridLines="0" workbookViewId="0">
      <selection activeCell="A14" sqref="A14"/>
    </sheetView>
  </sheetViews>
  <sheetFormatPr baseColWidth="10" defaultColWidth="13.33203125" defaultRowHeight="12.75" x14ac:dyDescent="0.2"/>
  <cols>
    <col min="1" max="1" width="83.33203125" style="28" customWidth="1"/>
    <col min="2" max="7" width="16" style="28" customWidth="1"/>
    <col min="8" max="8" width="3.1640625" style="28" customWidth="1"/>
    <col min="9" max="9" width="13.33203125" style="28"/>
    <col min="10" max="10" width="17.33203125" style="28" bestFit="1" customWidth="1"/>
    <col min="11" max="16384" width="13.33203125" style="28"/>
  </cols>
  <sheetData>
    <row r="1" spans="1:7" ht="57.75" customHeight="1" x14ac:dyDescent="0.2">
      <c r="A1" s="56" t="s">
        <v>87</v>
      </c>
      <c r="B1" s="57"/>
      <c r="C1" s="57"/>
      <c r="D1" s="57"/>
      <c r="E1" s="57"/>
      <c r="F1" s="57"/>
      <c r="G1" s="58"/>
    </row>
    <row r="2" spans="1:7" x14ac:dyDescent="0.2">
      <c r="A2" s="59" t="s">
        <v>1</v>
      </c>
      <c r="B2" s="62" t="s">
        <v>82</v>
      </c>
      <c r="C2" s="63"/>
      <c r="D2" s="63"/>
      <c r="E2" s="63"/>
      <c r="F2" s="64"/>
      <c r="G2" s="65" t="s">
        <v>3</v>
      </c>
    </row>
    <row r="3" spans="1:7" ht="22.5" x14ac:dyDescent="0.2">
      <c r="A3" s="60"/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66"/>
    </row>
    <row r="4" spans="1:7" x14ac:dyDescent="0.2">
      <c r="A4" s="61"/>
      <c r="B4" s="19">
        <v>1</v>
      </c>
      <c r="C4" s="19">
        <v>2</v>
      </c>
      <c r="D4" s="19" t="s">
        <v>9</v>
      </c>
      <c r="E4" s="19">
        <v>4</v>
      </c>
      <c r="F4" s="19">
        <v>5</v>
      </c>
      <c r="G4" s="20" t="s">
        <v>10</v>
      </c>
    </row>
    <row r="5" spans="1:7" ht="21" customHeight="1" x14ac:dyDescent="0.2">
      <c r="A5" s="29" t="s">
        <v>88</v>
      </c>
      <c r="B5" s="8">
        <v>18336011481.509998</v>
      </c>
      <c r="C5" s="8">
        <v>946423596.38999999</v>
      </c>
      <c r="D5" s="8">
        <f t="shared" ref="D5:D11" si="0">B5+C5</f>
        <v>19282435077.899998</v>
      </c>
      <c r="E5" s="8">
        <v>7592437746.46</v>
      </c>
      <c r="F5" s="8">
        <v>7592437746.46</v>
      </c>
      <c r="G5" s="9">
        <f t="shared" ref="G5:G11" si="1">D5-E5</f>
        <v>11689997331.439999</v>
      </c>
    </row>
    <row r="6" spans="1:7" ht="21" customHeight="1" x14ac:dyDescent="0.2">
      <c r="A6" s="29" t="s">
        <v>89</v>
      </c>
      <c r="B6" s="11">
        <v>0</v>
      </c>
      <c r="C6" s="11">
        <v>0</v>
      </c>
      <c r="D6" s="11">
        <f t="shared" si="0"/>
        <v>0</v>
      </c>
      <c r="E6" s="11">
        <v>0</v>
      </c>
      <c r="F6" s="11">
        <v>0</v>
      </c>
      <c r="G6" s="12">
        <f t="shared" si="1"/>
        <v>0</v>
      </c>
    </row>
    <row r="7" spans="1:7" ht="21" customHeight="1" x14ac:dyDescent="0.2">
      <c r="A7" s="30" t="s">
        <v>90</v>
      </c>
      <c r="B7" s="11">
        <v>0</v>
      </c>
      <c r="C7" s="11">
        <v>0</v>
      </c>
      <c r="D7" s="11">
        <f t="shared" si="0"/>
        <v>0</v>
      </c>
      <c r="E7" s="11">
        <v>0</v>
      </c>
      <c r="F7" s="11">
        <v>0</v>
      </c>
      <c r="G7" s="12">
        <f t="shared" si="1"/>
        <v>0</v>
      </c>
    </row>
    <row r="8" spans="1:7" ht="21" customHeight="1" x14ac:dyDescent="0.2">
      <c r="A8" s="30" t="s">
        <v>91</v>
      </c>
      <c r="B8" s="11">
        <v>0</v>
      </c>
      <c r="C8" s="11">
        <v>0</v>
      </c>
      <c r="D8" s="11">
        <f t="shared" si="0"/>
        <v>0</v>
      </c>
      <c r="E8" s="11">
        <v>0</v>
      </c>
      <c r="F8" s="11">
        <v>0</v>
      </c>
      <c r="G8" s="12">
        <f t="shared" si="1"/>
        <v>0</v>
      </c>
    </row>
    <row r="9" spans="1:7" ht="21" customHeight="1" x14ac:dyDescent="0.2">
      <c r="A9" s="30" t="s">
        <v>92</v>
      </c>
      <c r="B9" s="11">
        <v>0</v>
      </c>
      <c r="C9" s="11">
        <v>0</v>
      </c>
      <c r="D9" s="11">
        <f t="shared" si="0"/>
        <v>0</v>
      </c>
      <c r="E9" s="11">
        <v>0</v>
      </c>
      <c r="F9" s="11">
        <v>0</v>
      </c>
      <c r="G9" s="12">
        <f t="shared" si="1"/>
        <v>0</v>
      </c>
    </row>
    <row r="10" spans="1:7" ht="21" customHeight="1" x14ac:dyDescent="0.2">
      <c r="A10" s="30" t="s">
        <v>93</v>
      </c>
      <c r="B10" s="11">
        <v>0</v>
      </c>
      <c r="C10" s="11">
        <v>0</v>
      </c>
      <c r="D10" s="11">
        <f t="shared" si="0"/>
        <v>0</v>
      </c>
      <c r="E10" s="11">
        <v>0</v>
      </c>
      <c r="F10" s="11">
        <v>0</v>
      </c>
      <c r="G10" s="12">
        <f t="shared" si="1"/>
        <v>0</v>
      </c>
    </row>
    <row r="11" spans="1:7" ht="21" customHeight="1" x14ac:dyDescent="0.2">
      <c r="A11" s="30" t="s">
        <v>94</v>
      </c>
      <c r="B11" s="11">
        <v>0</v>
      </c>
      <c r="C11" s="11">
        <v>0</v>
      </c>
      <c r="D11" s="11">
        <f t="shared" si="0"/>
        <v>0</v>
      </c>
      <c r="E11" s="11">
        <v>0</v>
      </c>
      <c r="F11" s="11">
        <v>0</v>
      </c>
      <c r="G11" s="12">
        <f t="shared" si="1"/>
        <v>0</v>
      </c>
    </row>
    <row r="12" spans="1:7" ht="13.5" thickBot="1" x14ac:dyDescent="0.25">
      <c r="A12" s="31" t="s">
        <v>79</v>
      </c>
      <c r="B12" s="32">
        <f t="shared" ref="B12:G12" si="2">SUM(B5:B11)</f>
        <v>18336011481.509998</v>
      </c>
      <c r="C12" s="32">
        <f t="shared" si="2"/>
        <v>946423596.38999999</v>
      </c>
      <c r="D12" s="32">
        <f t="shared" si="2"/>
        <v>19282435077.899998</v>
      </c>
      <c r="E12" s="32">
        <f t="shared" si="2"/>
        <v>7592437746.46</v>
      </c>
      <c r="F12" s="32">
        <f t="shared" si="2"/>
        <v>7592437746.46</v>
      </c>
      <c r="G12" s="33">
        <f t="shared" si="2"/>
        <v>11689997331.439999</v>
      </c>
    </row>
    <row r="13" spans="1:7" ht="21" customHeight="1" x14ac:dyDescent="0.2">
      <c r="A13" s="34" t="s">
        <v>80</v>
      </c>
      <c r="B13" s="35"/>
      <c r="C13" s="35"/>
      <c r="D13" s="35"/>
      <c r="E13" s="35"/>
      <c r="F13" s="35"/>
      <c r="G13" s="35"/>
    </row>
    <row r="14" spans="1:7" x14ac:dyDescent="0.2">
      <c r="B14" s="36"/>
      <c r="C14" s="36"/>
      <c r="D14" s="36"/>
      <c r="E14" s="36"/>
      <c r="F14" s="36"/>
      <c r="G14" s="36"/>
    </row>
    <row r="15" spans="1:7" x14ac:dyDescent="0.2">
      <c r="B15" s="37"/>
      <c r="C15" s="37"/>
      <c r="D15" s="37"/>
      <c r="E15" s="37"/>
      <c r="F15" s="37"/>
      <c r="G15" s="37"/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EAE-CA 1</vt:lpstr>
      <vt:lpstr>EAE-CA 2</vt:lpstr>
      <vt:lpstr>EAE-CA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2025-07-22T18:32:14Z</cp:lastPrinted>
  <dcterms:created xsi:type="dcterms:W3CDTF">2025-07-22T18:29:44Z</dcterms:created>
  <dcterms:modified xsi:type="dcterms:W3CDTF">2025-07-24T17:52:49Z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