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2024\CUENTA PÚBLICA\SEGUNDO TRIMESTRE 2024\DE CARPETA COMUN\PLATAFORMA LGCG\"/>
    </mc:Choice>
  </mc:AlternateContent>
  <xr:revisionPtr revIDLastSave="0" documentId="13_ncr:1_{AA658602-8C47-43C1-9EE1-6632336E67D6}" xr6:coauthVersionLast="36" xr6:coauthVersionMax="36" xr10:uidLastSave="{00000000-0000-0000-0000-000000000000}"/>
  <bookViews>
    <workbookView xWindow="0" yWindow="0" windowWidth="30720" windowHeight="12570" xr2:uid="{9799E09A-2E3A-4B5A-B5B6-7CCDF7A0B2CF}"/>
  </bookViews>
  <sheets>
    <sheet name="CtasAdmvas 1" sheetId="1" r:id="rId1"/>
    <sheet name="CtasAdmvas 2" sheetId="2" r:id="rId2"/>
    <sheet name="CtasAdmvas 3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A">[1]ECABR!#REF!</definedName>
    <definedName name="A_impresión_IM">[1]ECABR!#REF!</definedName>
    <definedName name="abc">[2]TOTAL!#REF!</definedName>
    <definedName name="ALFONSO">[1]ECABR!#REF!</definedName>
    <definedName name="_xlnm.Extract">[3]EGRESOS!#REF!</definedName>
    <definedName name="B">[3]EGRESOS!#REF!</definedName>
    <definedName name="BASE" localSheetId="0">#REF!</definedName>
    <definedName name="BASE">#REF!</definedName>
    <definedName name="_xlnm.Database" localSheetId="0">[4]REPORTO!#REF!</definedName>
    <definedName name="_xlnm.Database">[4]REPORTO!#REF!</definedName>
    <definedName name="cba">[2]TOTAL!#REF!</definedName>
    <definedName name="cie">[1]ECABR!#REF!</definedName>
    <definedName name="ELOY" localSheetId="0">#REF!</definedName>
    <definedName name="ELOY">#REF!</definedName>
    <definedName name="ESF">#REF!</definedName>
    <definedName name="Fecha" localSheetId="0">#REF!</definedName>
    <definedName name="Fecha">#REF!</definedName>
    <definedName name="HF">[5]T1705HF!$B$20:$B$20</definedName>
    <definedName name="Instituto">#REF!</definedName>
    <definedName name="ju">[4]REPORTO!#REF!</definedName>
    <definedName name="mao">[1]ECABR!#REF!</definedName>
    <definedName name="N" localSheetId="0">#REF!</definedName>
    <definedName name="N">#REF!</definedName>
    <definedName name="NDM">[4]REPORTO!#REF!</definedName>
    <definedName name="REPORTO" localSheetId="0">#REF!</definedName>
    <definedName name="REPORTO">#REF!</definedName>
    <definedName name="TCAIE">[6]CH1902!$B$20:$B$20</definedName>
    <definedName name="TCFEEIS" localSheetId="0">#REF!</definedName>
    <definedName name="TCFEEIS">#REF!</definedName>
    <definedName name="TRASP" localSheetId="0">#REF!</definedName>
    <definedName name="TRASP">#REF!</definedName>
    <definedName name="U" localSheetId="0">#REF!</definedName>
    <definedName name="U">#REF!</definedName>
    <definedName name="x" localSheetId="0">#REF!</definedName>
    <definedName name="x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3" l="1"/>
  <c r="E12" i="3"/>
  <c r="C12" i="3"/>
  <c r="B12" i="3"/>
  <c r="D11" i="3"/>
  <c r="G11" i="3" s="1"/>
  <c r="D10" i="3"/>
  <c r="G10" i="3" s="1"/>
  <c r="D9" i="3"/>
  <c r="G9" i="3" s="1"/>
  <c r="D8" i="3"/>
  <c r="G8" i="3" s="1"/>
  <c r="D7" i="3"/>
  <c r="G7" i="3" s="1"/>
  <c r="D6" i="3"/>
  <c r="G6" i="3" s="1"/>
  <c r="D5" i="3"/>
  <c r="G5" i="3" s="1"/>
  <c r="G12" i="3" s="1"/>
  <c r="F9" i="2"/>
  <c r="E9" i="2"/>
  <c r="C9" i="2"/>
  <c r="B9" i="2"/>
  <c r="D8" i="2"/>
  <c r="G8" i="2" s="1"/>
  <c r="D7" i="2"/>
  <c r="G7" i="2" s="1"/>
  <c r="D6" i="2"/>
  <c r="D9" i="2" s="1"/>
  <c r="F74" i="1"/>
  <c r="E74" i="1"/>
  <c r="C74" i="1"/>
  <c r="B74" i="1"/>
  <c r="D72" i="1"/>
  <c r="G72" i="1" s="1"/>
  <c r="D71" i="1"/>
  <c r="G71" i="1" s="1"/>
  <c r="D70" i="1"/>
  <c r="G70" i="1" s="1"/>
  <c r="D69" i="1"/>
  <c r="G69" i="1" s="1"/>
  <c r="D68" i="1"/>
  <c r="G68" i="1" s="1"/>
  <c r="D67" i="1"/>
  <c r="G67" i="1" s="1"/>
  <c r="D66" i="1"/>
  <c r="G66" i="1" s="1"/>
  <c r="D65" i="1"/>
  <c r="G65" i="1" s="1"/>
  <c r="D64" i="1"/>
  <c r="G64" i="1" s="1"/>
  <c r="D63" i="1"/>
  <c r="G63" i="1" s="1"/>
  <c r="D62" i="1"/>
  <c r="G62" i="1" s="1"/>
  <c r="D61" i="1"/>
  <c r="G61" i="1" s="1"/>
  <c r="D60" i="1"/>
  <c r="G60" i="1" s="1"/>
  <c r="D59" i="1"/>
  <c r="G59" i="1" s="1"/>
  <c r="D58" i="1"/>
  <c r="G58" i="1" s="1"/>
  <c r="D57" i="1"/>
  <c r="G57" i="1" s="1"/>
  <c r="D56" i="1"/>
  <c r="G56" i="1" s="1"/>
  <c r="D55" i="1"/>
  <c r="G55" i="1" s="1"/>
  <c r="D54" i="1"/>
  <c r="G54" i="1" s="1"/>
  <c r="D53" i="1"/>
  <c r="G53" i="1" s="1"/>
  <c r="D52" i="1"/>
  <c r="G52" i="1" s="1"/>
  <c r="D51" i="1"/>
  <c r="G51" i="1" s="1"/>
  <c r="D50" i="1"/>
  <c r="G50" i="1" s="1"/>
  <c r="D49" i="1"/>
  <c r="G49" i="1" s="1"/>
  <c r="D48" i="1"/>
  <c r="G48" i="1" s="1"/>
  <c r="D47" i="1"/>
  <c r="G47" i="1" s="1"/>
  <c r="D46" i="1"/>
  <c r="G46" i="1" s="1"/>
  <c r="D45" i="1"/>
  <c r="G45" i="1" s="1"/>
  <c r="D44" i="1"/>
  <c r="G44" i="1" s="1"/>
  <c r="D43" i="1"/>
  <c r="G43" i="1" s="1"/>
  <c r="D42" i="1"/>
  <c r="G42" i="1" s="1"/>
  <c r="D41" i="1"/>
  <c r="G41" i="1" s="1"/>
  <c r="D40" i="1"/>
  <c r="G40" i="1" s="1"/>
  <c r="D39" i="1"/>
  <c r="G39" i="1" s="1"/>
  <c r="D38" i="1"/>
  <c r="G38" i="1" s="1"/>
  <c r="D37" i="1"/>
  <c r="G37" i="1" s="1"/>
  <c r="D36" i="1"/>
  <c r="G36" i="1" s="1"/>
  <c r="D35" i="1"/>
  <c r="G35" i="1" s="1"/>
  <c r="D34" i="1"/>
  <c r="G34" i="1" s="1"/>
  <c r="D33" i="1"/>
  <c r="G33" i="1" s="1"/>
  <c r="D32" i="1"/>
  <c r="G32" i="1" s="1"/>
  <c r="D31" i="1"/>
  <c r="G31" i="1" s="1"/>
  <c r="D30" i="1"/>
  <c r="G30" i="1" s="1"/>
  <c r="D29" i="1"/>
  <c r="G29" i="1" s="1"/>
  <c r="D28" i="1"/>
  <c r="G28" i="1" s="1"/>
  <c r="D27" i="1"/>
  <c r="G27" i="1" s="1"/>
  <c r="D26" i="1"/>
  <c r="G26" i="1" s="1"/>
  <c r="D25" i="1"/>
  <c r="G25" i="1" s="1"/>
  <c r="D24" i="1"/>
  <c r="G24" i="1" s="1"/>
  <c r="D23" i="1"/>
  <c r="G23" i="1" s="1"/>
  <c r="D22" i="1"/>
  <c r="G22" i="1" s="1"/>
  <c r="D21" i="1"/>
  <c r="G21" i="1" s="1"/>
  <c r="D20" i="1"/>
  <c r="G20" i="1" s="1"/>
  <c r="D19" i="1"/>
  <c r="G19" i="1" s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D74" i="1" s="1"/>
  <c r="D11" i="1"/>
  <c r="G11" i="1" s="1"/>
  <c r="D10" i="1"/>
  <c r="G10" i="1" s="1"/>
  <c r="D9" i="1"/>
  <c r="G9" i="1" s="1"/>
  <c r="D8" i="1"/>
  <c r="G8" i="1" s="1"/>
  <c r="D7" i="1"/>
  <c r="G7" i="1" s="1"/>
  <c r="D6" i="1"/>
  <c r="G6" i="1" s="1"/>
  <c r="D5" i="1"/>
  <c r="G5" i="1" s="1"/>
  <c r="G6" i="2" l="1"/>
  <c r="G9" i="2" s="1"/>
  <c r="G12" i="1"/>
  <c r="G74" i="1" s="1"/>
  <c r="D12" i="3"/>
</calcChain>
</file>

<file path=xl/sharedStrings.xml><?xml version="1.0" encoding="utf-8"?>
<sst xmlns="http://schemas.openxmlformats.org/spreadsheetml/2006/main" count="118" uniqueCount="95">
  <si>
    <t>INSTITUTO DE SALUD PUBLICA DEL ESTADO DE GUANAJUATO
Estado Analítico del Ejercicio del Presupuesto de Egresos
Clasificación Administrativa  
Del 1 de Enero al 30 de Junio de 2024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</si>
  <si>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</si>
  <si>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</si>
  <si>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</si>
  <si>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</si>
  <si>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</si>
  <si>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</si>
  <si>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</si>
  <si>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</si>
  <si>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</si>
  <si>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</si>
  <si>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211213019010000 DIRECCIÓN GENERAL DEL IS</t>
  </si>
  <si>
    <t>211213019010300 COORDINACIÓN DE ASUNTOS</t>
  </si>
  <si>
    <t>211213019010400 COORD DE COMUNICACIÓN SO</t>
  </si>
  <si>
    <t>211213019010500 COORDINACIÓN INTERSECTOR</t>
  </si>
  <si>
    <t>211213019020000 COORD GRAL DE ADMON Y FI</t>
  </si>
  <si>
    <t>211213019020100 DIR GRAL DE PLANEACIÓN Y</t>
  </si>
  <si>
    <t>211213019020200 DIR GRAL DE ADMINISTRACI</t>
  </si>
  <si>
    <t>211213019020300 DIR GRAL DE RECURSOS HUM</t>
  </si>
  <si>
    <t>211213019020400 DIR DE REC MAT Y SERV GE</t>
  </si>
  <si>
    <t>211213019030000 COORD GENERAL DE SALUD P</t>
  </si>
  <si>
    <t>211213019030100 DIR GRAL DE SERVICIOS DE</t>
  </si>
  <si>
    <t>211213019030200 DIR GRAL DE PROT CONT RI</t>
  </si>
  <si>
    <t>211213019040100 JURISDICCIÓN SANITARIA I</t>
  </si>
  <si>
    <t>211213019040200 JURISDICCIÓN SANITARIA I</t>
  </si>
  <si>
    <t>211213019040300 JURISDICCIÓN SANITARIA I</t>
  </si>
  <si>
    <t>211213019040400 JURISDICCIÓN SANITARIA I</t>
  </si>
  <si>
    <t>211213019040500 JURISDICCIÓN SANITARIA V</t>
  </si>
  <si>
    <t>211213019040600 JURISDICCIÓN SANITARIA V</t>
  </si>
  <si>
    <t>211213019040700 JURISDICCIÓN SANITARIA V</t>
  </si>
  <si>
    <t>211213019040800 JURISDICCIÓN SANITARIA V</t>
  </si>
  <si>
    <t>211213019050100 HOSP GRAL ACÁMBARO MIGUE</t>
  </si>
  <si>
    <t>211213019050200 HOSP GRAL SN MIGUEL ALLE</t>
  </si>
  <si>
    <t>211213019050300 HOSP GRAL CELAYA ISAPEG</t>
  </si>
  <si>
    <t>211213019050400 HOSP GRAL DOLORES HIDALG</t>
  </si>
  <si>
    <t>211213019050500 HOSP GRAL GUANAJUATO DR</t>
  </si>
  <si>
    <t>211213019050600 HOSP GRAL IRAPUATO ISAPE</t>
  </si>
  <si>
    <t>211213019050700 HOSP GRAL LEÓN ISAPEG</t>
  </si>
  <si>
    <t>211213019050800 HOSP GRAL SALAMANCA ISAP</t>
  </si>
  <si>
    <t>211213019050900 HOSP GRAL SALVATIERRA IS</t>
  </si>
  <si>
    <t>211213019051000 HOSP GRAL URIANGATO ISAP</t>
  </si>
  <si>
    <t>211213019051100 HOSP GRAL PÉNJAMO ISAPEG</t>
  </si>
  <si>
    <t>211213019051200 HOSP GRAL SAN LUIS DE LA</t>
  </si>
  <si>
    <t>211213019051300 HOSP ESP MATERNO INFANTI</t>
  </si>
  <si>
    <t>211213019051400 CTRO ATCN INT A SALUD ME</t>
  </si>
  <si>
    <t>211213019051500 HOSP GRAL SAN JOSÉ ITURB</t>
  </si>
  <si>
    <t>211213019051600 HOSP GRAL SILAO ISAPEG</t>
  </si>
  <si>
    <t>211213019051700 HOSP GRAL VALLE DE SANTI</t>
  </si>
  <si>
    <t>211213019051800 HOSP DE ESP PEDIÁTRICO L</t>
  </si>
  <si>
    <t>211213019051900 HOSP MATERNO SAN LUIS DE</t>
  </si>
  <si>
    <t>211213019052000 HOSP MATERNO DE CELAYA I</t>
  </si>
  <si>
    <t>211213019052100 CTRO EST CUIDADOS CRÍTIC</t>
  </si>
  <si>
    <t>211213019052300 CTRO DE ATNC INTEGRAL AD</t>
  </si>
  <si>
    <t>211213019052400 HOSP COMUNITARIO SAN FEL</t>
  </si>
  <si>
    <t>211213019052500 HOSP COMUNITARIO SAN FRA</t>
  </si>
  <si>
    <t>211213019052700 HOSP COMUNITARIO ROMITA</t>
  </si>
  <si>
    <t>211213019053000 HOSP COMUNITARIO COMONFO</t>
  </si>
  <si>
    <t>211213019053100 HOSP COMUNITARIO APASEO</t>
  </si>
  <si>
    <t>211213019053200 HOSP COMUNITARIO JERÉCUA</t>
  </si>
  <si>
    <t>211213019053300 HOSP COMUNITARIO ABASOLO</t>
  </si>
  <si>
    <t>211213019053400 HOSP COMUNITARIO APASEO</t>
  </si>
  <si>
    <t>211213019053500 HOSP COMUNITARIO CORTAZA</t>
  </si>
  <si>
    <t>211213019053700 HOSP COMUNITARIO HUANÍMA</t>
  </si>
  <si>
    <t>211213019053800 HOSP COMUNITARIO JARAL D</t>
  </si>
  <si>
    <t>211213019053900 HOSP COMUNITARIO MANUEL</t>
  </si>
  <si>
    <t>211213019054000 HOSP COMUNITARIO MOROLEÓ</t>
  </si>
  <si>
    <t>211213019054100 HOSP COMUNITARIO YURIRIA</t>
  </si>
  <si>
    <t>211213019054200 HOSP COMUNITARIO SN DIEG</t>
  </si>
  <si>
    <t>211213019054300 HOSP COMUNITARIO STA CRU</t>
  </si>
  <si>
    <t>211213019054400 HOSP COMUNITARIO TARIMOR</t>
  </si>
  <si>
    <t>211213019054500 HOSP COMUNITARIO VILLAGR</t>
  </si>
  <si>
    <t>211213019054600 HOSP COMUNITARIO LAS JOY</t>
  </si>
  <si>
    <t>211213019054700 LABORATORIO SALUD PÚBLIC</t>
  </si>
  <si>
    <t>211213019054800 CTRO EST MEDICINA TRANSF</t>
  </si>
  <si>
    <t>211213019054900 SISTEMA DE URGENCIAS EDO</t>
  </si>
  <si>
    <t>211213019055000 CENTRO ESTATAL DE TRASPL</t>
  </si>
  <si>
    <t>211213019055100 HOSP MATERNO INFANTIL IR</t>
  </si>
  <si>
    <t>211213019055200 HOSPITAL GENERAL PURÍSIM</t>
  </si>
  <si>
    <t>211213019A10000 ÓRGANO INTERNO DE CONTRO</t>
  </si>
  <si>
    <t>Total del Gasto</t>
  </si>
  <si>
    <t>“Bajo protesta de decir verdad declaramos que los Estados Financieros y sus notas, son razonablemente correctos y son responsabilidad del emisor”.</t>
  </si>
  <si>
    <t>INSTITUTO DE SALUD PUBLICA DEL ESTADO DE GUANAJUATO
Estado Analítico del Ejercicio del Presupuesto de Egresos
Clasificación Administrativa  (Poderes)
Del 1 de Enero al 30 de Junio de 2024</t>
  </si>
  <si>
    <t>Egresos</t>
  </si>
  <si>
    <t xml:space="preserve">    Poder Ejecutivo </t>
  </si>
  <si>
    <t xml:space="preserve">    Poder Legislativo</t>
  </si>
  <si>
    <t xml:space="preserve">    Poder Judicial</t>
  </si>
  <si>
    <t xml:space="preserve">    Organismos Autónomos</t>
  </si>
  <si>
    <t>INSTITUTO DE SALUD PUBLICA DEL ESTADO DE GUANAJUATO
Estado Analítico del Ejercicio del Presupuesto de Egresos
Clasificación Administrativa  (Sector Paraestatal)
Del 1 de Enero al 30 de Junio de 2024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</si>
  <si>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</si>
  <si>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</si>
  <si>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</si>
  <si>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</si>
  <si>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</si>
  <si>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Financieras No Monetarias con Participación Estatal Mayoritaria</t>
  </si>
  <si>
    <t>Fideicomisos Financieros Públicos con Participación Estatal Mayoritaria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</si>
</sst>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&quot;$&quot;* #,##0_-;\-&quot;$&quot;* #,##0_-;_-&quot;$&quot;* &quot;-&quot;??_-;_-@_-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0"/>
      </patternFill>
    </fill>
    <fill>
      <patternFill patternType="solid">
        <fgColor theme="0"/>
        <bgColor indexed="13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3" fillId="0" borderId="0"/>
    <xf numFmtId="0" fontId="2" fillId="0" borderId="0"/>
    <xf numFmtId="0" fontId="6" fillId="0" borderId="0"/>
    <xf numFmtId="43" fontId="6" fillId="0" borderId="0" applyFont="0" applyFill="0" applyBorder="0" applyAlignment="0" applyProtection="0"/>
    <xf numFmtId="4" fontId="9" fillId="4" borderId="27" applyNumberFormat="0" applyProtection="0">
      <alignment horizontal="left" vertical="center" indent="1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65">
    <xf numFmtId="0" fontId="0" fillId="0" borderId="0" xfId="0"/>
    <xf numFmtId="0" fontId="5" fillId="0" borderId="0" xfId="2" applyFont="1"/>
    <xf numFmtId="0" fontId="5" fillId="3" borderId="0" xfId="2" applyFont="1" applyFill="1"/>
    <xf numFmtId="0" fontId="4" fillId="2" borderId="9" xfId="2" applyFont="1" applyFill="1" applyBorder="1" applyAlignment="1">
      <alignment horizontal="center" vertical="center" wrapText="1"/>
    </xf>
    <xf numFmtId="0" fontId="4" fillId="2" borderId="10" xfId="2" applyFont="1" applyFill="1" applyBorder="1" applyAlignment="1">
      <alignment horizontal="center" vertical="center" wrapText="1"/>
    </xf>
    <xf numFmtId="0" fontId="4" fillId="2" borderId="11" xfId="2" applyFont="1" applyFill="1" applyBorder="1" applyAlignment="1">
      <alignment horizontal="center" vertical="center" wrapText="1"/>
    </xf>
    <xf numFmtId="0" fontId="4" fillId="2" borderId="14" xfId="2" applyFont="1" applyFill="1" applyBorder="1" applyAlignment="1">
      <alignment horizontal="center" vertical="center" wrapText="1"/>
    </xf>
    <xf numFmtId="0" fontId="7" fillId="0" borderId="15" xfId="0" applyFont="1" applyBorder="1" applyAlignment="1" applyProtection="1">
      <alignment horizontal="left" indent="1"/>
      <protection locked="0"/>
    </xf>
    <xf numFmtId="3" fontId="7" fillId="0" borderId="16" xfId="0" applyNumberFormat="1" applyFont="1" applyBorder="1" applyProtection="1">
      <protection locked="0"/>
    </xf>
    <xf numFmtId="3" fontId="7" fillId="0" borderId="17" xfId="0" applyNumberFormat="1" applyFont="1" applyBorder="1" applyProtection="1">
      <protection locked="0"/>
    </xf>
    <xf numFmtId="0" fontId="7" fillId="0" borderId="18" xfId="0" applyFont="1" applyBorder="1" applyAlignment="1" applyProtection="1">
      <alignment horizontal="left" indent="1"/>
      <protection locked="0"/>
    </xf>
    <xf numFmtId="3" fontId="7" fillId="0" borderId="19" xfId="0" applyNumberFormat="1" applyFont="1" applyBorder="1" applyProtection="1">
      <protection locked="0"/>
    </xf>
    <xf numFmtId="3" fontId="7" fillId="0" borderId="20" xfId="0" applyNumberFormat="1" applyFont="1" applyBorder="1" applyProtection="1">
      <protection locked="0"/>
    </xf>
    <xf numFmtId="0" fontId="7" fillId="0" borderId="18" xfId="0" applyFont="1" applyFill="1" applyBorder="1" applyAlignment="1" applyProtection="1">
      <alignment horizontal="left" indent="1"/>
      <protection locked="0"/>
    </xf>
    <xf numFmtId="3" fontId="7" fillId="0" borderId="19" xfId="0" applyNumberFormat="1" applyFont="1" applyFill="1" applyBorder="1" applyProtection="1">
      <protection locked="0"/>
    </xf>
    <xf numFmtId="3" fontId="7" fillId="0" borderId="20" xfId="0" applyNumberFormat="1" applyFont="1" applyFill="1" applyBorder="1" applyProtection="1">
      <protection locked="0"/>
    </xf>
    <xf numFmtId="0" fontId="4" fillId="0" borderId="10" xfId="0" applyFont="1" applyFill="1" applyBorder="1" applyAlignment="1" applyProtection="1">
      <alignment horizontal="center"/>
      <protection locked="0"/>
    </xf>
    <xf numFmtId="3" fontId="4" fillId="0" borderId="10" xfId="0" applyNumberFormat="1" applyFont="1" applyFill="1" applyBorder="1" applyProtection="1">
      <protection locked="0"/>
    </xf>
    <xf numFmtId="3" fontId="4" fillId="0" borderId="21" xfId="0" applyNumberFormat="1" applyFont="1" applyFill="1" applyBorder="1" applyProtection="1">
      <protection locked="0"/>
    </xf>
    <xf numFmtId="3" fontId="4" fillId="0" borderId="22" xfId="0" applyNumberFormat="1" applyFont="1" applyFill="1" applyBorder="1" applyProtection="1">
      <protection locked="0"/>
    </xf>
    <xf numFmtId="0" fontId="6" fillId="3" borderId="0" xfId="2" applyFont="1" applyFill="1"/>
    <xf numFmtId="0" fontId="8" fillId="0" borderId="0" xfId="1" applyFont="1" applyAlignment="1">
      <alignment vertical="center"/>
    </xf>
    <xf numFmtId="0" fontId="4" fillId="2" borderId="26" xfId="1" applyFont="1" applyFill="1" applyBorder="1" applyAlignment="1">
      <alignment horizontal="center" vertical="center" wrapText="1"/>
    </xf>
    <xf numFmtId="0" fontId="7" fillId="5" borderId="28" xfId="5" applyNumberFormat="1" applyFont="1" applyFill="1" applyBorder="1" applyAlignment="1" applyProtection="1">
      <alignment horizontal="left" vertical="center" wrapText="1"/>
      <protection locked="0"/>
    </xf>
    <xf numFmtId="0" fontId="7" fillId="5" borderId="19" xfId="5" applyNumberFormat="1" applyFont="1" applyFill="1" applyBorder="1" applyAlignment="1" applyProtection="1">
      <alignment horizontal="left" vertical="center" wrapText="1"/>
      <protection locked="0"/>
    </xf>
    <xf numFmtId="0" fontId="4" fillId="5" borderId="26" xfId="5" applyNumberFormat="1" applyFont="1" applyFill="1" applyBorder="1" applyAlignment="1" applyProtection="1">
      <alignment horizontal="center" vertical="center" wrapText="1"/>
      <protection locked="0"/>
    </xf>
    <xf numFmtId="3" fontId="4" fillId="0" borderId="26" xfId="6" applyNumberFormat="1" applyFont="1" applyBorder="1" applyAlignment="1">
      <alignment vertical="center"/>
    </xf>
    <xf numFmtId="0" fontId="3" fillId="0" borderId="0" xfId="1" applyFont="1" applyAlignment="1">
      <alignment vertical="center"/>
    </xf>
    <xf numFmtId="0" fontId="4" fillId="2" borderId="39" xfId="1" applyFont="1" applyFill="1" applyBorder="1" applyAlignment="1">
      <alignment horizontal="center" vertical="center" wrapText="1"/>
    </xf>
    <xf numFmtId="0" fontId="7" fillId="0" borderId="18" xfId="1" applyFont="1" applyFill="1" applyBorder="1" applyAlignment="1" applyProtection="1">
      <alignment vertical="center"/>
    </xf>
    <xf numFmtId="0" fontId="7" fillId="0" borderId="18" xfId="1" applyFont="1" applyFill="1" applyBorder="1" applyAlignment="1" applyProtection="1">
      <alignment vertical="center" wrapText="1"/>
    </xf>
    <xf numFmtId="0" fontId="10" fillId="0" borderId="40" xfId="1" applyFont="1" applyFill="1" applyBorder="1" applyAlignment="1" applyProtection="1">
      <alignment horizontal="center" vertical="center"/>
    </xf>
    <xf numFmtId="3" fontId="10" fillId="0" borderId="41" xfId="1" applyNumberFormat="1" applyFont="1" applyBorder="1" applyAlignment="1" applyProtection="1">
      <alignment horizontal="right" vertical="center"/>
      <protection locked="0"/>
    </xf>
    <xf numFmtId="3" fontId="10" fillId="0" borderId="42" xfId="1" applyNumberFormat="1" applyFont="1" applyBorder="1" applyAlignment="1" applyProtection="1">
      <alignment horizontal="right" vertical="center"/>
      <protection locked="0"/>
    </xf>
    <xf numFmtId="0" fontId="7" fillId="0" borderId="0" xfId="1" applyFont="1" applyAlignment="1">
      <alignment vertical="center"/>
    </xf>
    <xf numFmtId="164" fontId="7" fillId="0" borderId="0" xfId="1" applyNumberFormat="1" applyFont="1" applyAlignment="1">
      <alignment vertical="center"/>
    </xf>
    <xf numFmtId="4" fontId="4" fillId="0" borderId="0" xfId="1" applyNumberFormat="1" applyFont="1" applyFill="1" applyBorder="1" applyAlignment="1" applyProtection="1">
      <alignment vertical="center"/>
      <protection locked="0"/>
    </xf>
    <xf numFmtId="0" fontId="4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0" fontId="4" fillId="2" borderId="8" xfId="2" applyFont="1" applyFill="1" applyBorder="1" applyAlignment="1">
      <alignment horizontal="center" vertical="center"/>
    </xf>
    <xf numFmtId="0" fontId="4" fillId="2" borderId="13" xfId="2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4" fillId="2" borderId="7" xfId="2" applyFont="1" applyFill="1" applyBorder="1" applyAlignment="1">
      <alignment horizontal="center" vertical="center" wrapText="1"/>
    </xf>
    <xf numFmtId="0" fontId="4" fillId="2" borderId="12" xfId="2" applyFont="1" applyFill="1" applyBorder="1" applyAlignment="1">
      <alignment horizontal="center" vertical="center" wrapText="1"/>
    </xf>
    <xf numFmtId="0" fontId="4" fillId="2" borderId="24" xfId="1" applyFont="1" applyFill="1" applyBorder="1" applyAlignment="1">
      <alignment horizontal="center" wrapText="1"/>
    </xf>
    <xf numFmtId="0" fontId="4" fillId="2" borderId="23" xfId="1" applyFont="1" applyFill="1" applyBorder="1" applyAlignment="1">
      <alignment horizontal="center"/>
    </xf>
    <xf numFmtId="0" fontId="4" fillId="2" borderId="25" xfId="1" applyFont="1" applyFill="1" applyBorder="1" applyAlignment="1">
      <alignment horizontal="center"/>
    </xf>
    <xf numFmtId="0" fontId="4" fillId="2" borderId="26" xfId="1" applyFont="1" applyFill="1" applyBorder="1" applyAlignment="1">
      <alignment horizontal="center" vertical="center"/>
    </xf>
    <xf numFmtId="0" fontId="4" fillId="2" borderId="26" xfId="1" applyFont="1" applyFill="1" applyBorder="1" applyAlignment="1">
      <alignment horizontal="center" vertical="center" wrapText="1"/>
    </xf>
    <xf numFmtId="0" fontId="7" fillId="5" borderId="23" xfId="5" applyNumberFormat="1" applyFont="1" applyFill="1" applyBorder="1" applyAlignment="1" applyProtection="1">
      <alignment horizontal="left" vertical="center" wrapText="1"/>
      <protection locked="0"/>
    </xf>
    <xf numFmtId="0" fontId="4" fillId="2" borderId="29" xfId="1" applyFont="1" applyFill="1" applyBorder="1" applyAlignment="1">
      <alignment horizontal="center" wrapText="1"/>
    </xf>
    <xf numFmtId="0" fontId="4" fillId="2" borderId="30" xfId="1" applyFont="1" applyFill="1" applyBorder="1" applyAlignment="1">
      <alignment horizontal="center" wrapText="1"/>
    </xf>
    <xf numFmtId="0" fontId="4" fillId="2" borderId="31" xfId="1" applyFont="1" applyFill="1" applyBorder="1" applyAlignment="1">
      <alignment horizontal="center" wrapText="1"/>
    </xf>
    <xf numFmtId="0" fontId="4" fillId="2" borderId="32" xfId="1" applyFont="1" applyFill="1" applyBorder="1" applyAlignment="1">
      <alignment horizontal="center" vertical="center"/>
    </xf>
    <xf numFmtId="0" fontId="4" fillId="2" borderId="18" xfId="1" applyFont="1" applyFill="1" applyBorder="1" applyAlignment="1">
      <alignment horizontal="center" vertical="center"/>
    </xf>
    <xf numFmtId="0" fontId="4" fillId="2" borderId="38" xfId="1" applyFont="1" applyFill="1" applyBorder="1" applyAlignment="1">
      <alignment horizontal="center" vertical="center"/>
    </xf>
    <xf numFmtId="0" fontId="4" fillId="2" borderId="33" xfId="1" applyFont="1" applyFill="1" applyBorder="1" applyAlignment="1">
      <alignment horizontal="center" vertical="center" wrapText="1"/>
    </xf>
    <xf numFmtId="0" fontId="4" fillId="2" borderId="34" xfId="1" applyFont="1" applyFill="1" applyBorder="1" applyAlignment="1">
      <alignment horizontal="center" vertical="center" wrapText="1"/>
    </xf>
    <xf numFmtId="0" fontId="4" fillId="2" borderId="35" xfId="1" applyFont="1" applyFill="1" applyBorder="1" applyAlignment="1">
      <alignment horizontal="center" vertical="center" wrapText="1"/>
    </xf>
    <xf numFmtId="0" fontId="4" fillId="2" borderId="36" xfId="1" applyFont="1" applyFill="1" applyBorder="1" applyAlignment="1">
      <alignment horizontal="center" vertical="center" wrapText="1"/>
    </xf>
    <xf numFmtId="0" fontId="4" fillId="2" borderId="37" xfId="1" applyFont="1" applyFill="1" applyBorder="1" applyAlignment="1">
      <alignment horizontal="center" vertical="center" wrapText="1"/>
    </xf>
  </cellXfs>
  <cellStyles count="9">
    <cellStyle name="Millares 2 2 2 2" xfId="6" xr:uid="{219E5790-34CE-482E-84C9-6C5EE2E36676}"/>
    <cellStyle name="Millares 2 31" xfId="4" xr:uid="{1AC92E43-7026-4D44-9F2E-053F7E417EEB}"/>
    <cellStyle name="Millares 5 2 2" xfId="7" xr:uid="{23854417-C321-4548-9232-A62742126FE9}"/>
    <cellStyle name="Normal" xfId="0" builtinId="0"/>
    <cellStyle name="Normal 2 2" xfId="1" xr:uid="{42DB0919-4BB1-44E8-B1FD-E2564079642E}"/>
    <cellStyle name="Normal 2 31" xfId="3" xr:uid="{BF0E2B1E-3426-4AF5-8691-BADDDA0EDF80}"/>
    <cellStyle name="Normal 5 3 2 8" xfId="2" xr:uid="{0033A913-959B-47C2-BEDE-3B023DE5142C}"/>
    <cellStyle name="Normal 5 3 3 2" xfId="8" xr:uid="{0F673B73-6955-42F6-AEC2-B52859ABCDD7}"/>
    <cellStyle name="SAPBEXstdItem" xfId="5" xr:uid="{911668F1-F92E-4051-9C30-87E68C63A3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  <sheetName val="EA"/>
      <sheetName val="EAA"/>
      <sheetName val="EADOP"/>
      <sheetName val="ECSF"/>
      <sheetName val="EFE"/>
      <sheetName val="ESF"/>
      <sheetName val="EVHP"/>
      <sheetName val="Notas 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A8BFD-C938-495E-8051-BB27B0B6F007}">
  <sheetPr>
    <tabColor theme="4" tint="-0.249977111117893"/>
    <pageSetUpPr fitToPage="1"/>
  </sheetPr>
  <dimension ref="A1:G83"/>
  <sheetViews>
    <sheetView showGridLines="0" tabSelected="1" topLeftCell="A61" workbookViewId="0">
      <selection activeCell="B90" sqref="B90"/>
    </sheetView>
  </sheetViews>
  <sheetFormatPr baseColWidth="10" defaultColWidth="12" defaultRowHeight="14.25" customHeight="1" x14ac:dyDescent="0.2"/>
  <cols>
    <col min="1" max="1" width="71.5" style="1" customWidth="1"/>
    <col min="2" max="2" width="16.1640625" style="1" customWidth="1"/>
    <col min="3" max="3" width="15.1640625" style="1" bestFit="1" customWidth="1"/>
    <col min="4" max="6" width="16.33203125" style="1" bestFit="1" customWidth="1"/>
    <col min="7" max="7" width="13.6640625" style="1" bestFit="1" customWidth="1"/>
    <col min="8" max="16384" width="12" style="1"/>
  </cols>
  <sheetData>
    <row r="1" spans="1:7" ht="49.5" customHeight="1" thickBot="1" x14ac:dyDescent="0.25">
      <c r="A1" s="37" t="s">
        <v>0</v>
      </c>
      <c r="B1" s="38"/>
      <c r="C1" s="38"/>
      <c r="D1" s="38"/>
      <c r="E1" s="38"/>
      <c r="F1" s="38"/>
      <c r="G1" s="39"/>
    </row>
    <row r="2" spans="1:7" s="2" customFormat="1" ht="14.25" customHeight="1" thickBot="1" x14ac:dyDescent="0.25">
      <c r="A2" s="40" t="s">
        <v>1</v>
      </c>
      <c r="B2" s="43" t="s">
        <v>2</v>
      </c>
      <c r="C2" s="44"/>
      <c r="D2" s="44"/>
      <c r="E2" s="44"/>
      <c r="F2" s="45"/>
      <c r="G2" s="46" t="s">
        <v>3</v>
      </c>
    </row>
    <row r="3" spans="1:7" s="2" customFormat="1" ht="23.25" thickBot="1" x14ac:dyDescent="0.25">
      <c r="A3" s="41"/>
      <c r="B3" s="3" t="s">
        <v>4</v>
      </c>
      <c r="C3" s="4" t="s">
        <v>5</v>
      </c>
      <c r="D3" s="5" t="s">
        <v>6</v>
      </c>
      <c r="E3" s="4" t="s">
        <v>7</v>
      </c>
      <c r="F3" s="5" t="s">
        <v>8</v>
      </c>
      <c r="G3" s="47"/>
    </row>
    <row r="4" spans="1:7" s="2" customFormat="1" ht="14.25" customHeight="1" thickBot="1" x14ac:dyDescent="0.25">
      <c r="A4" s="42"/>
      <c r="B4" s="6">
        <v>1</v>
      </c>
      <c r="C4" s="4">
        <v>2</v>
      </c>
      <c r="D4" s="5" t="s">
        <v>9</v>
      </c>
      <c r="E4" s="4">
        <v>4</v>
      </c>
      <c r="F4" s="5">
        <v>5</v>
      </c>
      <c r="G4" s="4" t="s">
        <v>10</v>
      </c>
    </row>
    <row r="5" spans="1:7" s="2" customFormat="1" ht="14.25" customHeight="1" x14ac:dyDescent="0.2">
      <c r="A5" s="7" t="s">
        <v>11</v>
      </c>
      <c r="B5" s="8">
        <v>14893267</v>
      </c>
      <c r="C5" s="8">
        <v>1687042.44</v>
      </c>
      <c r="D5" s="8">
        <f>B5+C5</f>
        <v>16580309.439999999</v>
      </c>
      <c r="E5" s="8">
        <v>6632257.5499999998</v>
      </c>
      <c r="F5" s="8">
        <v>6632257.5499999998</v>
      </c>
      <c r="G5" s="9">
        <f>D5-E5</f>
        <v>9948051.8900000006</v>
      </c>
    </row>
    <row r="6" spans="1:7" s="2" customFormat="1" ht="14.25" customHeight="1" x14ac:dyDescent="0.2">
      <c r="A6" s="10" t="s">
        <v>12</v>
      </c>
      <c r="B6" s="11">
        <v>28727902</v>
      </c>
      <c r="C6" s="11">
        <v>324362.81</v>
      </c>
      <c r="D6" s="11">
        <f t="shared" ref="D6:D69" si="0">B6+C6</f>
        <v>29052264.809999999</v>
      </c>
      <c r="E6" s="11">
        <v>14488997.02</v>
      </c>
      <c r="F6" s="11">
        <v>14488997.02</v>
      </c>
      <c r="G6" s="12">
        <f t="shared" ref="G6:G69" si="1">D6-E6</f>
        <v>14563267.789999999</v>
      </c>
    </row>
    <row r="7" spans="1:7" s="2" customFormat="1" ht="14.25" customHeight="1" x14ac:dyDescent="0.2">
      <c r="A7" s="10" t="s">
        <v>13</v>
      </c>
      <c r="B7" s="11">
        <v>17939186</v>
      </c>
      <c r="C7" s="11">
        <v>83248100.349999994</v>
      </c>
      <c r="D7" s="11">
        <f t="shared" si="0"/>
        <v>101187286.34999999</v>
      </c>
      <c r="E7" s="11">
        <v>27647052.5</v>
      </c>
      <c r="F7" s="11">
        <v>27647052.5</v>
      </c>
      <c r="G7" s="12">
        <f t="shared" si="1"/>
        <v>73540233.849999994</v>
      </c>
    </row>
    <row r="8" spans="1:7" s="2" customFormat="1" ht="14.25" customHeight="1" x14ac:dyDescent="0.2">
      <c r="A8" s="10" t="s">
        <v>14</v>
      </c>
      <c r="B8" s="11">
        <v>6148817</v>
      </c>
      <c r="C8" s="11">
        <v>26412.37</v>
      </c>
      <c r="D8" s="11">
        <f t="shared" si="0"/>
        <v>6175229.3700000001</v>
      </c>
      <c r="E8" s="11">
        <v>1870312</v>
      </c>
      <c r="F8" s="11">
        <v>1870312</v>
      </c>
      <c r="G8" s="12">
        <f t="shared" si="1"/>
        <v>4304917.37</v>
      </c>
    </row>
    <row r="9" spans="1:7" s="2" customFormat="1" ht="14.25" customHeight="1" x14ac:dyDescent="0.2">
      <c r="A9" s="10" t="s">
        <v>15</v>
      </c>
      <c r="B9" s="11">
        <v>12821098</v>
      </c>
      <c r="C9" s="11">
        <v>1032255.71</v>
      </c>
      <c r="D9" s="11">
        <f t="shared" si="0"/>
        <v>13853353.710000001</v>
      </c>
      <c r="E9" s="11">
        <v>5189121.71</v>
      </c>
      <c r="F9" s="11">
        <v>5189121.71</v>
      </c>
      <c r="G9" s="12">
        <f t="shared" si="1"/>
        <v>8664232</v>
      </c>
    </row>
    <row r="10" spans="1:7" s="2" customFormat="1" ht="14.25" customHeight="1" x14ac:dyDescent="0.2">
      <c r="A10" s="10" t="s">
        <v>16</v>
      </c>
      <c r="B10" s="11">
        <v>80146090</v>
      </c>
      <c r="C10" s="11">
        <v>42090834.799999997</v>
      </c>
      <c r="D10" s="11">
        <f t="shared" si="0"/>
        <v>122236924.8</v>
      </c>
      <c r="E10" s="11">
        <v>62819762.030000001</v>
      </c>
      <c r="F10" s="11">
        <v>62819762.030000001</v>
      </c>
      <c r="G10" s="12">
        <f t="shared" si="1"/>
        <v>59417162.769999996</v>
      </c>
    </row>
    <row r="11" spans="1:7" s="2" customFormat="1" ht="14.25" customHeight="1" x14ac:dyDescent="0.2">
      <c r="A11" s="10" t="s">
        <v>17</v>
      </c>
      <c r="B11" s="11">
        <v>143120176</v>
      </c>
      <c r="C11" s="11">
        <v>-8842758.1099999994</v>
      </c>
      <c r="D11" s="11">
        <f t="shared" si="0"/>
        <v>134277417.88999999</v>
      </c>
      <c r="E11" s="11">
        <v>28932951.050000001</v>
      </c>
      <c r="F11" s="11">
        <v>28932951.050000001</v>
      </c>
      <c r="G11" s="12">
        <f t="shared" si="1"/>
        <v>105344466.83999999</v>
      </c>
    </row>
    <row r="12" spans="1:7" s="2" customFormat="1" ht="14.25" customHeight="1" x14ac:dyDescent="0.2">
      <c r="A12" s="10" t="s">
        <v>18</v>
      </c>
      <c r="B12" s="11">
        <v>185945965.46000001</v>
      </c>
      <c r="C12" s="11">
        <v>2629288.2000000002</v>
      </c>
      <c r="D12" s="11">
        <f t="shared" si="0"/>
        <v>188575253.66</v>
      </c>
      <c r="E12" s="11">
        <v>33572173.009999998</v>
      </c>
      <c r="F12" s="11">
        <v>33572173.009999998</v>
      </c>
      <c r="G12" s="12">
        <f t="shared" si="1"/>
        <v>155003080.65000001</v>
      </c>
    </row>
    <row r="13" spans="1:7" s="2" customFormat="1" ht="14.25" customHeight="1" x14ac:dyDescent="0.2">
      <c r="A13" s="10" t="s">
        <v>19</v>
      </c>
      <c r="B13" s="11">
        <v>91933240</v>
      </c>
      <c r="C13" s="11">
        <v>14598697.26</v>
      </c>
      <c r="D13" s="11">
        <f t="shared" si="0"/>
        <v>106531937.26000001</v>
      </c>
      <c r="E13" s="11">
        <v>47636408.359999999</v>
      </c>
      <c r="F13" s="11">
        <v>47636408.359999999</v>
      </c>
      <c r="G13" s="12">
        <f t="shared" si="1"/>
        <v>58895528.900000006</v>
      </c>
    </row>
    <row r="14" spans="1:7" s="2" customFormat="1" ht="14.25" customHeight="1" x14ac:dyDescent="0.2">
      <c r="A14" s="10" t="s">
        <v>20</v>
      </c>
      <c r="B14" s="11">
        <v>7799571</v>
      </c>
      <c r="C14" s="11">
        <v>858470.15</v>
      </c>
      <c r="D14" s="11">
        <f t="shared" si="0"/>
        <v>8658041.1500000004</v>
      </c>
      <c r="E14" s="11">
        <v>2479249.36</v>
      </c>
      <c r="F14" s="11">
        <v>2479249.36</v>
      </c>
      <c r="G14" s="12">
        <f t="shared" si="1"/>
        <v>6178791.790000001</v>
      </c>
    </row>
    <row r="15" spans="1:7" s="2" customFormat="1" ht="14.25" customHeight="1" x14ac:dyDescent="0.2">
      <c r="A15" s="10" t="s">
        <v>21</v>
      </c>
      <c r="B15" s="11">
        <v>951320604</v>
      </c>
      <c r="C15" s="11">
        <v>181045794.09999999</v>
      </c>
      <c r="D15" s="11">
        <f t="shared" si="0"/>
        <v>1132366398.0999999</v>
      </c>
      <c r="E15" s="11">
        <v>582955566.47000003</v>
      </c>
      <c r="F15" s="11">
        <v>582955566.47000003</v>
      </c>
      <c r="G15" s="12">
        <f t="shared" si="1"/>
        <v>549410831.62999988</v>
      </c>
    </row>
    <row r="16" spans="1:7" s="2" customFormat="1" ht="14.25" customHeight="1" x14ac:dyDescent="0.2">
      <c r="A16" s="10" t="s">
        <v>22</v>
      </c>
      <c r="B16" s="11">
        <v>37402152</v>
      </c>
      <c r="C16" s="11">
        <v>5027842.51</v>
      </c>
      <c r="D16" s="11">
        <f t="shared" si="0"/>
        <v>42429994.509999998</v>
      </c>
      <c r="E16" s="11">
        <v>15672846.140000001</v>
      </c>
      <c r="F16" s="11">
        <v>15672846.140000001</v>
      </c>
      <c r="G16" s="12">
        <f t="shared" si="1"/>
        <v>26757148.369999997</v>
      </c>
    </row>
    <row r="17" spans="1:7" s="2" customFormat="1" ht="14.25" customHeight="1" x14ac:dyDescent="0.2">
      <c r="A17" s="10" t="s">
        <v>23</v>
      </c>
      <c r="B17" s="11">
        <v>563675619</v>
      </c>
      <c r="C17" s="11">
        <v>8186194.9199999999</v>
      </c>
      <c r="D17" s="11">
        <f t="shared" si="0"/>
        <v>571861813.91999996</v>
      </c>
      <c r="E17" s="11">
        <v>219107792.34999999</v>
      </c>
      <c r="F17" s="11">
        <v>219107792.34999999</v>
      </c>
      <c r="G17" s="12">
        <f t="shared" si="1"/>
        <v>352754021.56999993</v>
      </c>
    </row>
    <row r="18" spans="1:7" s="2" customFormat="1" ht="14.25" customHeight="1" x14ac:dyDescent="0.2">
      <c r="A18" s="10" t="s">
        <v>24</v>
      </c>
      <c r="B18" s="11">
        <v>617633469</v>
      </c>
      <c r="C18" s="11">
        <v>14599797</v>
      </c>
      <c r="D18" s="11">
        <f t="shared" si="0"/>
        <v>632233266</v>
      </c>
      <c r="E18" s="11">
        <v>263203826.5</v>
      </c>
      <c r="F18" s="11">
        <v>263203826.5</v>
      </c>
      <c r="G18" s="12">
        <f t="shared" si="1"/>
        <v>369029439.5</v>
      </c>
    </row>
    <row r="19" spans="1:7" s="2" customFormat="1" ht="14.25" customHeight="1" x14ac:dyDescent="0.2">
      <c r="A19" s="10" t="s">
        <v>25</v>
      </c>
      <c r="B19" s="11">
        <v>757283793</v>
      </c>
      <c r="C19" s="11">
        <v>7869749.7800000003</v>
      </c>
      <c r="D19" s="11">
        <f t="shared" si="0"/>
        <v>765153542.77999997</v>
      </c>
      <c r="E19" s="11">
        <v>290633005.11000001</v>
      </c>
      <c r="F19" s="11">
        <v>290633005.11000001</v>
      </c>
      <c r="G19" s="12">
        <f t="shared" si="1"/>
        <v>474520537.66999996</v>
      </c>
    </row>
    <row r="20" spans="1:7" s="2" customFormat="1" ht="14.25" customHeight="1" x14ac:dyDescent="0.2">
      <c r="A20" s="10" t="s">
        <v>26</v>
      </c>
      <c r="B20" s="11">
        <v>475494639</v>
      </c>
      <c r="C20" s="11">
        <v>2358576.59</v>
      </c>
      <c r="D20" s="11">
        <f t="shared" si="0"/>
        <v>477853215.58999997</v>
      </c>
      <c r="E20" s="11">
        <v>189472042.66</v>
      </c>
      <c r="F20" s="11">
        <v>189472042.66</v>
      </c>
      <c r="G20" s="12">
        <f t="shared" si="1"/>
        <v>288381172.92999995</v>
      </c>
    </row>
    <row r="21" spans="1:7" s="2" customFormat="1" ht="14.25" customHeight="1" x14ac:dyDescent="0.2">
      <c r="A21" s="10" t="s">
        <v>27</v>
      </c>
      <c r="B21" s="11">
        <v>584757234</v>
      </c>
      <c r="C21" s="11">
        <v>6214962.8300000001</v>
      </c>
      <c r="D21" s="11">
        <f t="shared" si="0"/>
        <v>590972196.83000004</v>
      </c>
      <c r="E21" s="11">
        <v>219833916.75999999</v>
      </c>
      <c r="F21" s="11">
        <v>219833916.75999999</v>
      </c>
      <c r="G21" s="12">
        <f t="shared" si="1"/>
        <v>371138280.07000005</v>
      </c>
    </row>
    <row r="22" spans="1:7" s="2" customFormat="1" ht="14.25" customHeight="1" x14ac:dyDescent="0.2">
      <c r="A22" s="10" t="s">
        <v>28</v>
      </c>
      <c r="B22" s="11">
        <v>762747974</v>
      </c>
      <c r="C22" s="11">
        <v>4484179</v>
      </c>
      <c r="D22" s="11">
        <f t="shared" si="0"/>
        <v>767232153</v>
      </c>
      <c r="E22" s="11">
        <v>304394159.77999997</v>
      </c>
      <c r="F22" s="11">
        <v>304394159.77999997</v>
      </c>
      <c r="G22" s="12">
        <f t="shared" si="1"/>
        <v>462837993.22000003</v>
      </c>
    </row>
    <row r="23" spans="1:7" s="2" customFormat="1" ht="14.25" customHeight="1" x14ac:dyDescent="0.2">
      <c r="A23" s="10" t="s">
        <v>29</v>
      </c>
      <c r="B23" s="11">
        <v>883780798</v>
      </c>
      <c r="C23" s="11">
        <v>5571383.7000000002</v>
      </c>
      <c r="D23" s="11">
        <f t="shared" si="0"/>
        <v>889352181.70000005</v>
      </c>
      <c r="E23" s="11">
        <v>423080906.72000003</v>
      </c>
      <c r="F23" s="11">
        <v>423080906.72000003</v>
      </c>
      <c r="G23" s="12">
        <f t="shared" si="1"/>
        <v>466271274.98000002</v>
      </c>
    </row>
    <row r="24" spans="1:7" s="2" customFormat="1" ht="14.25" customHeight="1" x14ac:dyDescent="0.2">
      <c r="A24" s="10" t="s">
        <v>30</v>
      </c>
      <c r="B24" s="11">
        <v>504898845</v>
      </c>
      <c r="C24" s="11">
        <v>8763929</v>
      </c>
      <c r="D24" s="11">
        <f t="shared" si="0"/>
        <v>513662774</v>
      </c>
      <c r="E24" s="11">
        <v>220258751.90000001</v>
      </c>
      <c r="F24" s="11">
        <v>220258751.90000001</v>
      </c>
      <c r="G24" s="12">
        <f t="shared" si="1"/>
        <v>293404022.10000002</v>
      </c>
    </row>
    <row r="25" spans="1:7" s="2" customFormat="1" ht="14.25" customHeight="1" x14ac:dyDescent="0.2">
      <c r="A25" s="10" t="s">
        <v>31</v>
      </c>
      <c r="B25" s="11">
        <v>347669933</v>
      </c>
      <c r="C25" s="11">
        <v>-3689400.45</v>
      </c>
      <c r="D25" s="11">
        <f t="shared" si="0"/>
        <v>343980532.55000001</v>
      </c>
      <c r="E25" s="11">
        <v>113213102.02</v>
      </c>
      <c r="F25" s="11">
        <v>113213102.02</v>
      </c>
      <c r="G25" s="12">
        <f t="shared" si="1"/>
        <v>230767430.53000003</v>
      </c>
    </row>
    <row r="26" spans="1:7" s="2" customFormat="1" ht="14.25" customHeight="1" x14ac:dyDescent="0.2">
      <c r="A26" s="10" t="s">
        <v>32</v>
      </c>
      <c r="B26" s="11">
        <v>268695982</v>
      </c>
      <c r="C26" s="11">
        <v>4856034.5</v>
      </c>
      <c r="D26" s="11">
        <f t="shared" si="0"/>
        <v>273552016.5</v>
      </c>
      <c r="E26" s="11">
        <v>105819356.53</v>
      </c>
      <c r="F26" s="11">
        <v>105819356.53</v>
      </c>
      <c r="G26" s="12">
        <f t="shared" si="1"/>
        <v>167732659.97</v>
      </c>
    </row>
    <row r="27" spans="1:7" s="2" customFormat="1" ht="14.25" customHeight="1" x14ac:dyDescent="0.2">
      <c r="A27" s="10" t="s">
        <v>33</v>
      </c>
      <c r="B27" s="11">
        <v>574596332</v>
      </c>
      <c r="C27" s="11">
        <v>68524164.519999996</v>
      </c>
      <c r="D27" s="11">
        <f t="shared" si="0"/>
        <v>643120496.51999998</v>
      </c>
      <c r="E27" s="11">
        <v>272605812.20999998</v>
      </c>
      <c r="F27" s="11">
        <v>272605812.20999998</v>
      </c>
      <c r="G27" s="12">
        <f t="shared" si="1"/>
        <v>370514684.31</v>
      </c>
    </row>
    <row r="28" spans="1:7" s="2" customFormat="1" ht="14.25" customHeight="1" x14ac:dyDescent="0.2">
      <c r="A28" s="10" t="s">
        <v>34</v>
      </c>
      <c r="B28" s="11">
        <v>261528906</v>
      </c>
      <c r="C28" s="11">
        <v>-1383591.44</v>
      </c>
      <c r="D28" s="11">
        <f t="shared" si="0"/>
        <v>260145314.56</v>
      </c>
      <c r="E28" s="11">
        <v>99811692.799999997</v>
      </c>
      <c r="F28" s="11">
        <v>99811692.799999997</v>
      </c>
      <c r="G28" s="12">
        <f t="shared" si="1"/>
        <v>160333621.75999999</v>
      </c>
    </row>
    <row r="29" spans="1:7" s="2" customFormat="1" ht="14.25" customHeight="1" x14ac:dyDescent="0.2">
      <c r="A29" s="10" t="s">
        <v>35</v>
      </c>
      <c r="B29" s="11">
        <v>325253380</v>
      </c>
      <c r="C29" s="11">
        <v>1258603.1599999999</v>
      </c>
      <c r="D29" s="11">
        <f t="shared" si="0"/>
        <v>326511983.16000003</v>
      </c>
      <c r="E29" s="11">
        <v>128473593.48</v>
      </c>
      <c r="F29" s="11">
        <v>128473593.48</v>
      </c>
      <c r="G29" s="12">
        <f t="shared" si="1"/>
        <v>198038389.68000001</v>
      </c>
    </row>
    <row r="30" spans="1:7" s="2" customFormat="1" ht="14.25" customHeight="1" x14ac:dyDescent="0.2">
      <c r="A30" s="10" t="s">
        <v>36</v>
      </c>
      <c r="B30" s="11">
        <v>590951884</v>
      </c>
      <c r="C30" s="11">
        <v>20045870.170000002</v>
      </c>
      <c r="D30" s="11">
        <f t="shared" si="0"/>
        <v>610997754.16999996</v>
      </c>
      <c r="E30" s="11">
        <v>210219518.28999999</v>
      </c>
      <c r="F30" s="11">
        <v>210219518.28999999</v>
      </c>
      <c r="G30" s="12">
        <f t="shared" si="1"/>
        <v>400778235.88</v>
      </c>
    </row>
    <row r="31" spans="1:7" s="2" customFormat="1" ht="14.25" customHeight="1" x14ac:dyDescent="0.2">
      <c r="A31" s="10" t="s">
        <v>37</v>
      </c>
      <c r="B31" s="11">
        <v>2184486136.71</v>
      </c>
      <c r="C31" s="11">
        <v>119752149.66</v>
      </c>
      <c r="D31" s="11">
        <f t="shared" si="0"/>
        <v>2304238286.3699999</v>
      </c>
      <c r="E31" s="11">
        <v>880596513.16999996</v>
      </c>
      <c r="F31" s="11">
        <v>880596513.16999996</v>
      </c>
      <c r="G31" s="12">
        <f t="shared" si="1"/>
        <v>1423641773.1999998</v>
      </c>
    </row>
    <row r="32" spans="1:7" s="2" customFormat="1" ht="14.25" customHeight="1" x14ac:dyDescent="0.2">
      <c r="A32" s="10" t="s">
        <v>38</v>
      </c>
      <c r="B32" s="11">
        <v>243347198</v>
      </c>
      <c r="C32" s="11">
        <v>6376997.7400000002</v>
      </c>
      <c r="D32" s="11">
        <f t="shared" si="0"/>
        <v>249724195.74000001</v>
      </c>
      <c r="E32" s="11">
        <v>92836803.989999995</v>
      </c>
      <c r="F32" s="11">
        <v>92836803.989999995</v>
      </c>
      <c r="G32" s="12">
        <f t="shared" si="1"/>
        <v>156887391.75</v>
      </c>
    </row>
    <row r="33" spans="1:7" s="2" customFormat="1" ht="14.25" customHeight="1" x14ac:dyDescent="0.2">
      <c r="A33" s="10" t="s">
        <v>39</v>
      </c>
      <c r="B33" s="11">
        <v>264718362</v>
      </c>
      <c r="C33" s="11">
        <v>10176146.050000001</v>
      </c>
      <c r="D33" s="11">
        <f t="shared" si="0"/>
        <v>274894508.05000001</v>
      </c>
      <c r="E33" s="11">
        <v>113876045.42</v>
      </c>
      <c r="F33" s="11">
        <v>113876045.42</v>
      </c>
      <c r="G33" s="12">
        <f t="shared" si="1"/>
        <v>161018462.63</v>
      </c>
    </row>
    <row r="34" spans="1:7" s="2" customFormat="1" ht="14.25" customHeight="1" x14ac:dyDescent="0.2">
      <c r="A34" s="10" t="s">
        <v>40</v>
      </c>
      <c r="B34" s="11">
        <v>238348717</v>
      </c>
      <c r="C34" s="11">
        <v>115396588.20999999</v>
      </c>
      <c r="D34" s="11">
        <f t="shared" si="0"/>
        <v>353745305.20999998</v>
      </c>
      <c r="E34" s="11">
        <v>131958366.68000001</v>
      </c>
      <c r="F34" s="11">
        <v>131958366.68000001</v>
      </c>
      <c r="G34" s="12">
        <f t="shared" si="1"/>
        <v>221786938.52999997</v>
      </c>
    </row>
    <row r="35" spans="1:7" s="2" customFormat="1" ht="14.25" customHeight="1" x14ac:dyDescent="0.2">
      <c r="A35" s="10" t="s">
        <v>41</v>
      </c>
      <c r="B35" s="11">
        <v>247132127</v>
      </c>
      <c r="C35" s="11">
        <v>3060846.06</v>
      </c>
      <c r="D35" s="11">
        <f t="shared" si="0"/>
        <v>250192973.06</v>
      </c>
      <c r="E35" s="11">
        <v>95013209.239999995</v>
      </c>
      <c r="F35" s="11">
        <v>95013209.239999995</v>
      </c>
      <c r="G35" s="12">
        <f t="shared" si="1"/>
        <v>155179763.81999999</v>
      </c>
    </row>
    <row r="36" spans="1:7" s="2" customFormat="1" ht="14.25" customHeight="1" x14ac:dyDescent="0.2">
      <c r="A36" s="10" t="s">
        <v>42</v>
      </c>
      <c r="B36" s="11">
        <v>205345743</v>
      </c>
      <c r="C36" s="11">
        <v>12310339.82</v>
      </c>
      <c r="D36" s="11">
        <f t="shared" si="0"/>
        <v>217656082.81999999</v>
      </c>
      <c r="E36" s="11">
        <v>73280796.040000007</v>
      </c>
      <c r="F36" s="11">
        <v>73280796.040000007</v>
      </c>
      <c r="G36" s="12">
        <f t="shared" si="1"/>
        <v>144375286.77999997</v>
      </c>
    </row>
    <row r="37" spans="1:7" s="2" customFormat="1" ht="14.25" customHeight="1" x14ac:dyDescent="0.2">
      <c r="A37" s="10" t="s">
        <v>43</v>
      </c>
      <c r="B37" s="11">
        <v>411187765</v>
      </c>
      <c r="C37" s="11">
        <v>15786513.789999999</v>
      </c>
      <c r="D37" s="11">
        <f t="shared" si="0"/>
        <v>426974278.79000002</v>
      </c>
      <c r="E37" s="11">
        <v>164346606.93000001</v>
      </c>
      <c r="F37" s="11">
        <v>164346606.93000001</v>
      </c>
      <c r="G37" s="12">
        <f t="shared" si="1"/>
        <v>262627671.86000001</v>
      </c>
    </row>
    <row r="38" spans="1:7" s="2" customFormat="1" ht="14.25" customHeight="1" x14ac:dyDescent="0.2">
      <c r="A38" s="10" t="s">
        <v>44</v>
      </c>
      <c r="B38" s="11">
        <v>219367889</v>
      </c>
      <c r="C38" s="11">
        <v>14793279.76</v>
      </c>
      <c r="D38" s="11">
        <f t="shared" si="0"/>
        <v>234161168.75999999</v>
      </c>
      <c r="E38" s="11">
        <v>90008660.019999996</v>
      </c>
      <c r="F38" s="11">
        <v>90008660.019999996</v>
      </c>
      <c r="G38" s="12">
        <f t="shared" si="1"/>
        <v>144152508.74000001</v>
      </c>
    </row>
    <row r="39" spans="1:7" s="2" customFormat="1" ht="14.25" customHeight="1" x14ac:dyDescent="0.2">
      <c r="A39" s="10" t="s">
        <v>45</v>
      </c>
      <c r="B39" s="11">
        <v>194425200</v>
      </c>
      <c r="C39" s="11">
        <v>8914050.4600000009</v>
      </c>
      <c r="D39" s="11">
        <f t="shared" si="0"/>
        <v>203339250.46000001</v>
      </c>
      <c r="E39" s="11">
        <v>81539478.849999994</v>
      </c>
      <c r="F39" s="11">
        <v>81539478.849999994</v>
      </c>
      <c r="G39" s="12">
        <f t="shared" si="1"/>
        <v>121799771.61000001</v>
      </c>
    </row>
    <row r="40" spans="1:7" s="2" customFormat="1" ht="14.25" customHeight="1" x14ac:dyDescent="0.2">
      <c r="A40" s="10" t="s">
        <v>46</v>
      </c>
      <c r="B40" s="11">
        <v>368274617</v>
      </c>
      <c r="C40" s="11">
        <v>18696922.350000001</v>
      </c>
      <c r="D40" s="11">
        <f t="shared" si="0"/>
        <v>386971539.35000002</v>
      </c>
      <c r="E40" s="11">
        <v>163803546.52000001</v>
      </c>
      <c r="F40" s="11">
        <v>163803546.52000001</v>
      </c>
      <c r="G40" s="12">
        <f t="shared" si="1"/>
        <v>223167992.83000001</v>
      </c>
    </row>
    <row r="41" spans="1:7" s="2" customFormat="1" ht="14.25" customHeight="1" x14ac:dyDescent="0.2">
      <c r="A41" s="10" t="s">
        <v>47</v>
      </c>
      <c r="B41" s="11">
        <v>263327111</v>
      </c>
      <c r="C41" s="11">
        <v>4738313.7</v>
      </c>
      <c r="D41" s="11">
        <f t="shared" si="0"/>
        <v>268065424.69999999</v>
      </c>
      <c r="E41" s="11">
        <v>98087184.879999995</v>
      </c>
      <c r="F41" s="11">
        <v>98087184.879999995</v>
      </c>
      <c r="G41" s="12">
        <f t="shared" si="1"/>
        <v>169978239.81999999</v>
      </c>
    </row>
    <row r="42" spans="1:7" s="2" customFormat="1" ht="14.25" customHeight="1" x14ac:dyDescent="0.2">
      <c r="A42" s="10" t="s">
        <v>48</v>
      </c>
      <c r="B42" s="11">
        <v>444183924</v>
      </c>
      <c r="C42" s="11">
        <v>64357623.719999999</v>
      </c>
      <c r="D42" s="11">
        <f t="shared" si="0"/>
        <v>508541547.72000003</v>
      </c>
      <c r="E42" s="11">
        <v>177356167.66</v>
      </c>
      <c r="F42" s="11">
        <v>177356167.66</v>
      </c>
      <c r="G42" s="12">
        <f t="shared" si="1"/>
        <v>331185380.06000006</v>
      </c>
    </row>
    <row r="43" spans="1:7" s="2" customFormat="1" ht="14.25" customHeight="1" x14ac:dyDescent="0.2">
      <c r="A43" s="10" t="s">
        <v>49</v>
      </c>
      <c r="B43" s="11">
        <v>190837042</v>
      </c>
      <c r="C43" s="11">
        <v>3118388.48</v>
      </c>
      <c r="D43" s="11">
        <f t="shared" si="0"/>
        <v>193955430.47999999</v>
      </c>
      <c r="E43" s="11">
        <v>69282804.180000007</v>
      </c>
      <c r="F43" s="11">
        <v>69282804.180000007</v>
      </c>
      <c r="G43" s="12">
        <f t="shared" si="1"/>
        <v>124672626.29999998</v>
      </c>
    </row>
    <row r="44" spans="1:7" s="2" customFormat="1" ht="14.25" customHeight="1" x14ac:dyDescent="0.2">
      <c r="A44" s="10" t="s">
        <v>50</v>
      </c>
      <c r="B44" s="11">
        <v>364305134</v>
      </c>
      <c r="C44" s="11">
        <v>26995302.629999999</v>
      </c>
      <c r="D44" s="11">
        <f t="shared" si="0"/>
        <v>391300436.63</v>
      </c>
      <c r="E44" s="11">
        <v>164118913.44</v>
      </c>
      <c r="F44" s="11">
        <v>164118913.44</v>
      </c>
      <c r="G44" s="12">
        <f t="shared" si="1"/>
        <v>227181523.19</v>
      </c>
    </row>
    <row r="45" spans="1:7" s="2" customFormat="1" ht="14.25" customHeight="1" x14ac:dyDescent="0.2">
      <c r="A45" s="10" t="s">
        <v>51</v>
      </c>
      <c r="B45" s="11">
        <v>96467519</v>
      </c>
      <c r="C45" s="11">
        <v>4837737.7</v>
      </c>
      <c r="D45" s="11">
        <f t="shared" si="0"/>
        <v>101305256.7</v>
      </c>
      <c r="E45" s="11">
        <v>40431593.329999998</v>
      </c>
      <c r="F45" s="11">
        <v>40431593.329999998</v>
      </c>
      <c r="G45" s="12">
        <f t="shared" si="1"/>
        <v>60873663.370000005</v>
      </c>
    </row>
    <row r="46" spans="1:7" s="2" customFormat="1" ht="14.25" customHeight="1" x14ac:dyDescent="0.2">
      <c r="A46" s="10" t="s">
        <v>52</v>
      </c>
      <c r="B46" s="11">
        <v>29698952</v>
      </c>
      <c r="C46" s="11">
        <v>756108.61</v>
      </c>
      <c r="D46" s="11">
        <f t="shared" si="0"/>
        <v>30455060.609999999</v>
      </c>
      <c r="E46" s="11">
        <v>11910330.310000001</v>
      </c>
      <c r="F46" s="11">
        <v>11910330.310000001</v>
      </c>
      <c r="G46" s="12">
        <f t="shared" si="1"/>
        <v>18544730.299999997</v>
      </c>
    </row>
    <row r="47" spans="1:7" s="2" customFormat="1" ht="14.25" customHeight="1" x14ac:dyDescent="0.2">
      <c r="A47" s="10" t="s">
        <v>53</v>
      </c>
      <c r="B47" s="11">
        <v>96896324</v>
      </c>
      <c r="C47" s="11">
        <v>12951993.27</v>
      </c>
      <c r="D47" s="11">
        <f t="shared" si="0"/>
        <v>109848317.27</v>
      </c>
      <c r="E47" s="11">
        <v>35056532.68</v>
      </c>
      <c r="F47" s="11">
        <v>35056532.68</v>
      </c>
      <c r="G47" s="12">
        <f t="shared" si="1"/>
        <v>74791784.590000004</v>
      </c>
    </row>
    <row r="48" spans="1:7" s="2" customFormat="1" ht="14.25" customHeight="1" x14ac:dyDescent="0.2">
      <c r="A48" s="10" t="s">
        <v>54</v>
      </c>
      <c r="B48" s="11">
        <v>79249667</v>
      </c>
      <c r="C48" s="11">
        <v>2264725.34</v>
      </c>
      <c r="D48" s="11">
        <f t="shared" si="0"/>
        <v>81514392.340000004</v>
      </c>
      <c r="E48" s="11">
        <v>34436312.140000001</v>
      </c>
      <c r="F48" s="11">
        <v>34436312.140000001</v>
      </c>
      <c r="G48" s="12">
        <f t="shared" si="1"/>
        <v>47078080.200000003</v>
      </c>
    </row>
    <row r="49" spans="1:7" s="2" customFormat="1" ht="14.25" customHeight="1" x14ac:dyDescent="0.2">
      <c r="A49" s="10" t="s">
        <v>55</v>
      </c>
      <c r="B49" s="11">
        <v>68531304</v>
      </c>
      <c r="C49" s="11">
        <v>34938884.57</v>
      </c>
      <c r="D49" s="11">
        <f t="shared" si="0"/>
        <v>103470188.56999999</v>
      </c>
      <c r="E49" s="11">
        <v>34317911.590000004</v>
      </c>
      <c r="F49" s="11">
        <v>34317911.590000004</v>
      </c>
      <c r="G49" s="12">
        <f t="shared" si="1"/>
        <v>69152276.979999989</v>
      </c>
    </row>
    <row r="50" spans="1:7" s="2" customFormat="1" ht="14.25" customHeight="1" x14ac:dyDescent="0.2">
      <c r="A50" s="10" t="s">
        <v>56</v>
      </c>
      <c r="B50" s="11">
        <v>90972093</v>
      </c>
      <c r="C50" s="11">
        <v>7570582.7599999998</v>
      </c>
      <c r="D50" s="11">
        <f t="shared" si="0"/>
        <v>98542675.760000005</v>
      </c>
      <c r="E50" s="11">
        <v>38426731.869999997</v>
      </c>
      <c r="F50" s="11">
        <v>38426731.869999997</v>
      </c>
      <c r="G50" s="12">
        <f t="shared" si="1"/>
        <v>60115943.890000008</v>
      </c>
    </row>
    <row r="51" spans="1:7" s="2" customFormat="1" ht="14.25" customHeight="1" x14ac:dyDescent="0.2">
      <c r="A51" s="10" t="s">
        <v>57</v>
      </c>
      <c r="B51" s="11">
        <v>86522861</v>
      </c>
      <c r="C51" s="11">
        <v>1398915.14</v>
      </c>
      <c r="D51" s="11">
        <f t="shared" si="0"/>
        <v>87921776.140000001</v>
      </c>
      <c r="E51" s="11">
        <v>30286186.98</v>
      </c>
      <c r="F51" s="11">
        <v>30286186.98</v>
      </c>
      <c r="G51" s="12">
        <f t="shared" si="1"/>
        <v>57635589.159999996</v>
      </c>
    </row>
    <row r="52" spans="1:7" s="2" customFormat="1" ht="14.25" customHeight="1" x14ac:dyDescent="0.2">
      <c r="A52" s="10" t="s">
        <v>58</v>
      </c>
      <c r="B52" s="11">
        <v>67713499</v>
      </c>
      <c r="C52" s="11">
        <v>-668693.19999999995</v>
      </c>
      <c r="D52" s="11">
        <f t="shared" si="0"/>
        <v>67044805.799999997</v>
      </c>
      <c r="E52" s="11">
        <v>27505784.43</v>
      </c>
      <c r="F52" s="11">
        <v>27505784.43</v>
      </c>
      <c r="G52" s="12">
        <f t="shared" si="1"/>
        <v>39539021.369999997</v>
      </c>
    </row>
    <row r="53" spans="1:7" s="2" customFormat="1" ht="14.25" customHeight="1" x14ac:dyDescent="0.2">
      <c r="A53" s="10" t="s">
        <v>59</v>
      </c>
      <c r="B53" s="11">
        <v>80427486</v>
      </c>
      <c r="C53" s="11">
        <v>1099878.1299999999</v>
      </c>
      <c r="D53" s="11">
        <f t="shared" si="0"/>
        <v>81527364.129999995</v>
      </c>
      <c r="E53" s="11">
        <v>32844555.789999999</v>
      </c>
      <c r="F53" s="11">
        <v>32844555.789999999</v>
      </c>
      <c r="G53" s="12">
        <f t="shared" si="1"/>
        <v>48682808.339999996</v>
      </c>
    </row>
    <row r="54" spans="1:7" s="2" customFormat="1" ht="14.25" customHeight="1" x14ac:dyDescent="0.2">
      <c r="A54" s="10" t="s">
        <v>60</v>
      </c>
      <c r="B54" s="11">
        <v>80228538</v>
      </c>
      <c r="C54" s="11">
        <v>-1996888.12</v>
      </c>
      <c r="D54" s="11">
        <f t="shared" si="0"/>
        <v>78231649.879999995</v>
      </c>
      <c r="E54" s="11">
        <v>31443354.219999999</v>
      </c>
      <c r="F54" s="11">
        <v>31443354.219999999</v>
      </c>
      <c r="G54" s="12">
        <f t="shared" si="1"/>
        <v>46788295.659999996</v>
      </c>
    </row>
    <row r="55" spans="1:7" s="2" customFormat="1" ht="14.25" customHeight="1" x14ac:dyDescent="0.2">
      <c r="A55" s="10" t="s">
        <v>61</v>
      </c>
      <c r="B55" s="11">
        <v>63200279</v>
      </c>
      <c r="C55" s="11">
        <v>2934900.26</v>
      </c>
      <c r="D55" s="11">
        <f t="shared" si="0"/>
        <v>66135179.259999998</v>
      </c>
      <c r="E55" s="11">
        <v>25284608.43</v>
      </c>
      <c r="F55" s="11">
        <v>25284608.43</v>
      </c>
      <c r="G55" s="12">
        <f t="shared" si="1"/>
        <v>40850570.829999998</v>
      </c>
    </row>
    <row r="56" spans="1:7" s="2" customFormat="1" ht="14.25" customHeight="1" x14ac:dyDescent="0.2">
      <c r="A56" s="10" t="s">
        <v>62</v>
      </c>
      <c r="B56" s="11">
        <v>54060780</v>
      </c>
      <c r="C56" s="11">
        <v>184764.33</v>
      </c>
      <c r="D56" s="11">
        <f t="shared" si="0"/>
        <v>54245544.329999998</v>
      </c>
      <c r="E56" s="11">
        <v>21107372.859999999</v>
      </c>
      <c r="F56" s="11">
        <v>21107372.859999999</v>
      </c>
      <c r="G56" s="12">
        <f t="shared" si="1"/>
        <v>33138171.469999999</v>
      </c>
    </row>
    <row r="57" spans="1:7" s="2" customFormat="1" ht="14.25" customHeight="1" x14ac:dyDescent="0.2">
      <c r="A57" s="10" t="s">
        <v>63</v>
      </c>
      <c r="B57" s="11">
        <v>78456256</v>
      </c>
      <c r="C57" s="11">
        <v>1973926.97</v>
      </c>
      <c r="D57" s="11">
        <f t="shared" si="0"/>
        <v>80430182.969999999</v>
      </c>
      <c r="E57" s="11">
        <v>32731744.260000002</v>
      </c>
      <c r="F57" s="11">
        <v>32731744.260000002</v>
      </c>
      <c r="G57" s="12">
        <f t="shared" si="1"/>
        <v>47698438.709999993</v>
      </c>
    </row>
    <row r="58" spans="1:7" s="2" customFormat="1" ht="14.25" customHeight="1" x14ac:dyDescent="0.2">
      <c r="A58" s="10" t="s">
        <v>64</v>
      </c>
      <c r="B58" s="11">
        <v>64248457</v>
      </c>
      <c r="C58" s="11">
        <v>1725232.66</v>
      </c>
      <c r="D58" s="11">
        <f t="shared" si="0"/>
        <v>65973689.659999996</v>
      </c>
      <c r="E58" s="11">
        <v>26749987.329999998</v>
      </c>
      <c r="F58" s="11">
        <v>26749987.329999998</v>
      </c>
      <c r="G58" s="12">
        <f t="shared" si="1"/>
        <v>39223702.329999998</v>
      </c>
    </row>
    <row r="59" spans="1:7" s="2" customFormat="1" ht="14.25" customHeight="1" x14ac:dyDescent="0.2">
      <c r="A59" s="10" t="s">
        <v>65</v>
      </c>
      <c r="B59" s="11">
        <v>74453632</v>
      </c>
      <c r="C59" s="11">
        <v>-1067007.49</v>
      </c>
      <c r="D59" s="11">
        <f t="shared" si="0"/>
        <v>73386624.510000005</v>
      </c>
      <c r="E59" s="11">
        <v>29341422.66</v>
      </c>
      <c r="F59" s="11">
        <v>29341422.66</v>
      </c>
      <c r="G59" s="12">
        <f t="shared" si="1"/>
        <v>44045201.850000009</v>
      </c>
    </row>
    <row r="60" spans="1:7" s="2" customFormat="1" ht="14.25" customHeight="1" x14ac:dyDescent="0.2">
      <c r="A60" s="10" t="s">
        <v>66</v>
      </c>
      <c r="B60" s="11">
        <v>70674690</v>
      </c>
      <c r="C60" s="11">
        <v>-116080.14</v>
      </c>
      <c r="D60" s="11">
        <f t="shared" si="0"/>
        <v>70558609.859999999</v>
      </c>
      <c r="E60" s="11">
        <v>28323011.34</v>
      </c>
      <c r="F60" s="11">
        <v>28323011.34</v>
      </c>
      <c r="G60" s="12">
        <f t="shared" si="1"/>
        <v>42235598.519999996</v>
      </c>
    </row>
    <row r="61" spans="1:7" s="2" customFormat="1" ht="14.25" customHeight="1" x14ac:dyDescent="0.2">
      <c r="A61" s="10" t="s">
        <v>67</v>
      </c>
      <c r="B61" s="11">
        <v>45503150</v>
      </c>
      <c r="C61" s="11">
        <v>5335709.5</v>
      </c>
      <c r="D61" s="11">
        <f t="shared" si="0"/>
        <v>50838859.5</v>
      </c>
      <c r="E61" s="11">
        <v>20949767.420000002</v>
      </c>
      <c r="F61" s="11">
        <v>20949767.420000002</v>
      </c>
      <c r="G61" s="12">
        <f t="shared" si="1"/>
        <v>29889092.079999998</v>
      </c>
    </row>
    <row r="62" spans="1:7" s="2" customFormat="1" ht="14.25" customHeight="1" x14ac:dyDescent="0.2">
      <c r="A62" s="10" t="s">
        <v>68</v>
      </c>
      <c r="B62" s="11">
        <v>82880002</v>
      </c>
      <c r="C62" s="11">
        <v>3034745.33</v>
      </c>
      <c r="D62" s="11">
        <f t="shared" si="0"/>
        <v>85914747.329999998</v>
      </c>
      <c r="E62" s="11">
        <v>35893790.460000001</v>
      </c>
      <c r="F62" s="11">
        <v>35893790.460000001</v>
      </c>
      <c r="G62" s="12">
        <f t="shared" si="1"/>
        <v>50020956.869999997</v>
      </c>
    </row>
    <row r="63" spans="1:7" s="2" customFormat="1" ht="14.25" customHeight="1" x14ac:dyDescent="0.2">
      <c r="A63" s="10" t="s">
        <v>69</v>
      </c>
      <c r="B63" s="11">
        <v>54286448</v>
      </c>
      <c r="C63" s="11">
        <v>1011641.91</v>
      </c>
      <c r="D63" s="11">
        <f t="shared" si="0"/>
        <v>55298089.909999996</v>
      </c>
      <c r="E63" s="11">
        <v>21775064.129999999</v>
      </c>
      <c r="F63" s="11">
        <v>21775064.129999999</v>
      </c>
      <c r="G63" s="12">
        <f t="shared" si="1"/>
        <v>33523025.779999997</v>
      </c>
    </row>
    <row r="64" spans="1:7" s="2" customFormat="1" ht="14.25" customHeight="1" x14ac:dyDescent="0.2">
      <c r="A64" s="10" t="s">
        <v>70</v>
      </c>
      <c r="B64" s="11">
        <v>67132373</v>
      </c>
      <c r="C64" s="11">
        <v>426513.12</v>
      </c>
      <c r="D64" s="11">
        <f t="shared" si="0"/>
        <v>67558886.120000005</v>
      </c>
      <c r="E64" s="11">
        <v>27991931.109999999</v>
      </c>
      <c r="F64" s="11">
        <v>27991931.109999999</v>
      </c>
      <c r="G64" s="12">
        <f t="shared" si="1"/>
        <v>39566955.010000005</v>
      </c>
    </row>
    <row r="65" spans="1:7" s="2" customFormat="1" ht="14.25" customHeight="1" x14ac:dyDescent="0.2">
      <c r="A65" s="10" t="s">
        <v>71</v>
      </c>
      <c r="B65" s="11">
        <v>85884247</v>
      </c>
      <c r="C65" s="11">
        <v>13530153.140000001</v>
      </c>
      <c r="D65" s="11">
        <f t="shared" si="0"/>
        <v>99414400.140000001</v>
      </c>
      <c r="E65" s="11">
        <v>42540234.280000001</v>
      </c>
      <c r="F65" s="11">
        <v>42540234.280000001</v>
      </c>
      <c r="G65" s="12">
        <f t="shared" si="1"/>
        <v>56874165.859999999</v>
      </c>
    </row>
    <row r="66" spans="1:7" s="2" customFormat="1" ht="14.25" customHeight="1" x14ac:dyDescent="0.2">
      <c r="A66" s="10" t="s">
        <v>72</v>
      </c>
      <c r="B66" s="11">
        <v>132188993</v>
      </c>
      <c r="C66" s="11">
        <v>6640276.3399999999</v>
      </c>
      <c r="D66" s="11">
        <f t="shared" si="0"/>
        <v>138829269.34</v>
      </c>
      <c r="E66" s="11">
        <v>31659535.640000001</v>
      </c>
      <c r="F66" s="11">
        <v>31659535.640000001</v>
      </c>
      <c r="G66" s="12">
        <f t="shared" si="1"/>
        <v>107169733.7</v>
      </c>
    </row>
    <row r="67" spans="1:7" s="2" customFormat="1" ht="14.25" customHeight="1" x14ac:dyDescent="0.2">
      <c r="A67" s="10" t="s">
        <v>73</v>
      </c>
      <c r="B67" s="11">
        <v>87480236</v>
      </c>
      <c r="C67" s="11">
        <v>2804161.17</v>
      </c>
      <c r="D67" s="11">
        <f t="shared" si="0"/>
        <v>90284397.170000002</v>
      </c>
      <c r="E67" s="11">
        <v>35997869.700000003</v>
      </c>
      <c r="F67" s="11">
        <v>35997869.700000003</v>
      </c>
      <c r="G67" s="12">
        <f t="shared" si="1"/>
        <v>54286527.469999999</v>
      </c>
    </row>
    <row r="68" spans="1:7" s="2" customFormat="1" ht="14.25" customHeight="1" x14ac:dyDescent="0.2">
      <c r="A68" s="10" t="s">
        <v>74</v>
      </c>
      <c r="B68" s="11">
        <v>220765045</v>
      </c>
      <c r="C68" s="11">
        <v>4963595.38</v>
      </c>
      <c r="D68" s="11">
        <f t="shared" si="0"/>
        <v>225728640.38</v>
      </c>
      <c r="E68" s="11">
        <v>108974184.98</v>
      </c>
      <c r="F68" s="11">
        <v>108974184.98</v>
      </c>
      <c r="G68" s="12">
        <f t="shared" si="1"/>
        <v>116754455.39999999</v>
      </c>
    </row>
    <row r="69" spans="1:7" s="2" customFormat="1" ht="14.25" customHeight="1" x14ac:dyDescent="0.2">
      <c r="A69" s="10" t="s">
        <v>75</v>
      </c>
      <c r="B69" s="11">
        <v>28215075</v>
      </c>
      <c r="C69" s="11">
        <v>2827115.72</v>
      </c>
      <c r="D69" s="11">
        <f t="shared" si="0"/>
        <v>31042190.719999999</v>
      </c>
      <c r="E69" s="11">
        <v>11123840.75</v>
      </c>
      <c r="F69" s="11">
        <v>11123840.75</v>
      </c>
      <c r="G69" s="12">
        <f t="shared" si="1"/>
        <v>19918349.969999999</v>
      </c>
    </row>
    <row r="70" spans="1:7" s="2" customFormat="1" ht="14.25" customHeight="1" x14ac:dyDescent="0.2">
      <c r="A70" s="10" t="s">
        <v>76</v>
      </c>
      <c r="B70" s="11">
        <v>358630231</v>
      </c>
      <c r="C70" s="11">
        <v>10067615.609999999</v>
      </c>
      <c r="D70" s="11">
        <f t="shared" ref="D70:D72" si="2">B70+C70</f>
        <v>368697846.61000001</v>
      </c>
      <c r="E70" s="11">
        <v>137385498.25</v>
      </c>
      <c r="F70" s="11">
        <v>137385498.25</v>
      </c>
      <c r="G70" s="12">
        <f t="shared" ref="G70:G72" si="3">D70-E70</f>
        <v>231312348.36000001</v>
      </c>
    </row>
    <row r="71" spans="1:7" s="2" customFormat="1" ht="14.25" customHeight="1" x14ac:dyDescent="0.2">
      <c r="A71" s="10" t="s">
        <v>77</v>
      </c>
      <c r="B71" s="11">
        <v>165717477</v>
      </c>
      <c r="C71" s="11">
        <v>7064520.8300000001</v>
      </c>
      <c r="D71" s="11">
        <f t="shared" si="2"/>
        <v>172781997.83000001</v>
      </c>
      <c r="E71" s="11">
        <v>71395507.840000004</v>
      </c>
      <c r="F71" s="11">
        <v>71395507.840000004</v>
      </c>
      <c r="G71" s="12">
        <f t="shared" si="3"/>
        <v>101386489.99000001</v>
      </c>
    </row>
    <row r="72" spans="1:7" s="2" customFormat="1" ht="14.25" customHeight="1" x14ac:dyDescent="0.2">
      <c r="A72" s="10" t="s">
        <v>78</v>
      </c>
      <c r="B72" s="11">
        <v>18596775.440000001</v>
      </c>
      <c r="C72" s="11">
        <v>179928.86</v>
      </c>
      <c r="D72" s="11">
        <f t="shared" si="2"/>
        <v>18776704.300000001</v>
      </c>
      <c r="E72" s="11">
        <v>8534341.0800000001</v>
      </c>
      <c r="F72" s="11">
        <v>8534341.0800000001</v>
      </c>
      <c r="G72" s="12">
        <f t="shared" si="3"/>
        <v>10242363.220000001</v>
      </c>
    </row>
    <row r="73" spans="1:7" s="2" customFormat="1" ht="14.25" customHeight="1" thickBot="1" x14ac:dyDescent="0.25">
      <c r="A73" s="13"/>
      <c r="B73" s="14"/>
      <c r="C73" s="14"/>
      <c r="D73" s="14"/>
      <c r="E73" s="14"/>
      <c r="F73" s="14"/>
      <c r="G73" s="15"/>
    </row>
    <row r="74" spans="1:7" s="2" customFormat="1" ht="14.25" customHeight="1" thickBot="1" x14ac:dyDescent="0.25">
      <c r="A74" s="16" t="s">
        <v>79</v>
      </c>
      <c r="B74" s="17">
        <f t="shared" ref="B74:G74" si="4">SUM(B5:B73)</f>
        <v>17465536211.609997</v>
      </c>
      <c r="C74" s="18">
        <f t="shared" si="4"/>
        <v>1022535216.0000002</v>
      </c>
      <c r="D74" s="17">
        <f t="shared" si="4"/>
        <v>18488071427.609997</v>
      </c>
      <c r="E74" s="18">
        <f t="shared" si="4"/>
        <v>7320548277.1900034</v>
      </c>
      <c r="F74" s="17">
        <f t="shared" si="4"/>
        <v>7320548277.1900034</v>
      </c>
      <c r="G74" s="19">
        <f t="shared" si="4"/>
        <v>11167523150.419998</v>
      </c>
    </row>
    <row r="75" spans="1:7" s="2" customFormat="1" ht="14.25" customHeight="1" x14ac:dyDescent="0.2">
      <c r="A75" s="20" t="s">
        <v>80</v>
      </c>
    </row>
    <row r="78" spans="1:7" ht="14.25" customHeight="1" x14ac:dyDescent="0.2">
      <c r="A78"/>
      <c r="B78"/>
      <c r="C78"/>
      <c r="D78"/>
      <c r="E78"/>
      <c r="F78"/>
      <c r="G78"/>
    </row>
    <row r="79" spans="1:7" ht="14.25" customHeight="1" x14ac:dyDescent="0.2">
      <c r="A79"/>
      <c r="B79"/>
      <c r="C79"/>
      <c r="D79"/>
      <c r="E79"/>
      <c r="F79"/>
      <c r="G79"/>
    </row>
    <row r="80" spans="1:7" ht="14.25" customHeight="1" x14ac:dyDescent="0.2">
      <c r="A80"/>
      <c r="B80"/>
      <c r="C80"/>
      <c r="D80"/>
      <c r="E80"/>
      <c r="F80"/>
      <c r="G80"/>
    </row>
    <row r="81" spans="1:7" ht="13.5" customHeight="1" x14ac:dyDescent="0.2">
      <c r="A81"/>
      <c r="B81"/>
      <c r="C81"/>
      <c r="D81"/>
      <c r="E81"/>
      <c r="F81"/>
      <c r="G81"/>
    </row>
    <row r="82" spans="1:7" ht="14.25" customHeight="1" x14ac:dyDescent="0.2">
      <c r="A82"/>
      <c r="B82"/>
      <c r="C82"/>
      <c r="D82"/>
      <c r="E82"/>
      <c r="F82"/>
      <c r="G82"/>
    </row>
    <row r="83" spans="1:7" ht="14.25" customHeight="1" x14ac:dyDescent="0.2">
      <c r="A83"/>
      <c r="B83"/>
      <c r="C83"/>
      <c r="D83"/>
      <c r="E83"/>
      <c r="F83"/>
      <c r="G83"/>
    </row>
  </sheetData>
  <mergeCells count="4">
    <mergeCell ref="A1:G1"/>
    <mergeCell ref="A2:A4"/>
    <mergeCell ref="B2:F2"/>
    <mergeCell ref="G2:G3"/>
  </mergeCells>
  <printOptions horizontalCentered="1"/>
  <pageMargins left="0.78740157480314965" right="0.59055118110236227" top="0.78740157480314965" bottom="0.78740157480314965" header="0.31496062992125984" footer="0.31496062992125984"/>
  <pageSetup scale="2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0A0CD-5C34-4E23-A7B2-A46BF8AE9E02}">
  <sheetPr>
    <tabColor theme="4" tint="-0.249977111117893"/>
    <pageSetUpPr fitToPage="1"/>
  </sheetPr>
  <dimension ref="A1:H19"/>
  <sheetViews>
    <sheetView showGridLines="0" topLeftCell="A8" workbookViewId="0">
      <selection activeCell="A11" sqref="A11:H19"/>
    </sheetView>
  </sheetViews>
  <sheetFormatPr baseColWidth="10" defaultColWidth="13.33203125" defaultRowHeight="12" x14ac:dyDescent="0.2"/>
  <cols>
    <col min="1" max="1" width="40.1640625" style="21" customWidth="1"/>
    <col min="2" max="7" width="17.5" style="21" customWidth="1"/>
    <col min="8" max="8" width="2.6640625" style="21" customWidth="1"/>
    <col min="9" max="16384" width="13.33203125" style="21"/>
  </cols>
  <sheetData>
    <row r="1" spans="1:8" ht="48" customHeight="1" x14ac:dyDescent="0.2">
      <c r="A1" s="48" t="s">
        <v>81</v>
      </c>
      <c r="B1" s="49"/>
      <c r="C1" s="49"/>
      <c r="D1" s="49"/>
      <c r="E1" s="49"/>
      <c r="F1" s="49"/>
      <c r="G1" s="50"/>
    </row>
    <row r="2" spans="1:8" x14ac:dyDescent="0.2">
      <c r="A2" s="51" t="s">
        <v>1</v>
      </c>
      <c r="B2" s="52" t="s">
        <v>82</v>
      </c>
      <c r="C2" s="52"/>
      <c r="D2" s="52"/>
      <c r="E2" s="52"/>
      <c r="F2" s="52"/>
      <c r="G2" s="52" t="s">
        <v>3</v>
      </c>
    </row>
    <row r="3" spans="1:8" ht="22.5" x14ac:dyDescent="0.2">
      <c r="A3" s="51"/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52"/>
    </row>
    <row r="4" spans="1:8" x14ac:dyDescent="0.2">
      <c r="A4" s="51"/>
      <c r="B4" s="22">
        <v>1</v>
      </c>
      <c r="C4" s="22">
        <v>2</v>
      </c>
      <c r="D4" s="22" t="s">
        <v>9</v>
      </c>
      <c r="E4" s="22">
        <v>4</v>
      </c>
      <c r="F4" s="22">
        <v>5</v>
      </c>
      <c r="G4" s="22" t="s">
        <v>10</v>
      </c>
    </row>
    <row r="5" spans="1:8" x14ac:dyDescent="0.2">
      <c r="A5" s="23" t="s">
        <v>83</v>
      </c>
      <c r="B5" s="14">
        <v>0</v>
      </c>
      <c r="C5" s="14">
        <v>0</v>
      </c>
      <c r="D5" s="14">
        <v>0</v>
      </c>
      <c r="E5" s="14">
        <v>0</v>
      </c>
      <c r="F5" s="14">
        <v>0</v>
      </c>
      <c r="G5" s="14">
        <v>0</v>
      </c>
    </row>
    <row r="6" spans="1:8" x14ac:dyDescent="0.2">
      <c r="A6" s="24" t="s">
        <v>84</v>
      </c>
      <c r="B6" s="14">
        <v>0</v>
      </c>
      <c r="C6" s="14">
        <v>0</v>
      </c>
      <c r="D6" s="14">
        <f>B6+C6</f>
        <v>0</v>
      </c>
      <c r="E6" s="14">
        <v>0</v>
      </c>
      <c r="F6" s="14">
        <v>0</v>
      </c>
      <c r="G6" s="14">
        <f>D6-E6</f>
        <v>0</v>
      </c>
    </row>
    <row r="7" spans="1:8" x14ac:dyDescent="0.2">
      <c r="A7" s="24" t="s">
        <v>85</v>
      </c>
      <c r="B7" s="14">
        <v>0</v>
      </c>
      <c r="C7" s="14">
        <v>0</v>
      </c>
      <c r="D7" s="14">
        <f>B7+C7</f>
        <v>0</v>
      </c>
      <c r="E7" s="14">
        <v>0</v>
      </c>
      <c r="F7" s="14">
        <v>0</v>
      </c>
      <c r="G7" s="14">
        <f>D7-E7</f>
        <v>0</v>
      </c>
    </row>
    <row r="8" spans="1:8" x14ac:dyDescent="0.2">
      <c r="A8" s="24" t="s">
        <v>86</v>
      </c>
      <c r="B8" s="14">
        <v>0</v>
      </c>
      <c r="C8" s="14">
        <v>0</v>
      </c>
      <c r="D8" s="14">
        <f>B8+C8</f>
        <v>0</v>
      </c>
      <c r="E8" s="14">
        <v>0</v>
      </c>
      <c r="F8" s="14">
        <v>0</v>
      </c>
      <c r="G8" s="14">
        <f>D8-E8</f>
        <v>0</v>
      </c>
    </row>
    <row r="9" spans="1:8" x14ac:dyDescent="0.2">
      <c r="A9" s="25" t="s">
        <v>79</v>
      </c>
      <c r="B9" s="26">
        <f>+B5+B6+B7+B8</f>
        <v>0</v>
      </c>
      <c r="C9" s="26">
        <f>+C5+C6+C7+C8</f>
        <v>0</v>
      </c>
      <c r="D9" s="26">
        <f>SUM(D5:D8)</f>
        <v>0</v>
      </c>
      <c r="E9" s="26">
        <f>+E5+E6+E7+E8</f>
        <v>0</v>
      </c>
      <c r="F9" s="26">
        <f>+F5+F6+F7+F8</f>
        <v>0</v>
      </c>
      <c r="G9" s="26">
        <f>SUM(G5:G8)</f>
        <v>0</v>
      </c>
    </row>
    <row r="10" spans="1:8" ht="15.75" customHeight="1" x14ac:dyDescent="0.2">
      <c r="A10" s="53" t="s">
        <v>80</v>
      </c>
      <c r="B10" s="53"/>
      <c r="C10" s="53"/>
      <c r="D10" s="53"/>
      <c r="E10" s="53"/>
      <c r="F10" s="53"/>
      <c r="G10" s="53"/>
    </row>
    <row r="11" spans="1:8" x14ac:dyDescent="0.2">
      <c r="A11"/>
      <c r="B11"/>
      <c r="C11"/>
      <c r="D11"/>
      <c r="E11"/>
      <c r="F11"/>
      <c r="G11"/>
      <c r="H11"/>
    </row>
    <row r="12" spans="1:8" x14ac:dyDescent="0.2">
      <c r="A12"/>
      <c r="B12"/>
      <c r="C12"/>
      <c r="D12"/>
      <c r="E12"/>
      <c r="F12"/>
      <c r="G12"/>
      <c r="H12"/>
    </row>
    <row r="13" spans="1:8" x14ac:dyDescent="0.2">
      <c r="A13"/>
      <c r="B13"/>
      <c r="C13"/>
      <c r="D13"/>
      <c r="E13"/>
      <c r="F13"/>
      <c r="G13"/>
      <c r="H13"/>
    </row>
    <row r="14" spans="1:8" x14ac:dyDescent="0.2">
      <c r="A14"/>
      <c r="B14"/>
      <c r="C14"/>
      <c r="D14"/>
      <c r="E14"/>
      <c r="F14"/>
      <c r="G14"/>
      <c r="H14"/>
    </row>
    <row r="15" spans="1:8" x14ac:dyDescent="0.2">
      <c r="A15"/>
      <c r="B15"/>
      <c r="C15"/>
      <c r="D15"/>
      <c r="E15"/>
      <c r="F15"/>
      <c r="G15"/>
      <c r="H15"/>
    </row>
    <row r="16" spans="1:8" x14ac:dyDescent="0.2">
      <c r="A16"/>
      <c r="B16"/>
      <c r="C16"/>
      <c r="D16"/>
      <c r="E16"/>
      <c r="F16"/>
      <c r="G16"/>
      <c r="H16"/>
    </row>
    <row r="17" spans="1:8" ht="15" customHeight="1" x14ac:dyDescent="0.2">
      <c r="A17"/>
      <c r="B17"/>
      <c r="C17"/>
      <c r="D17"/>
      <c r="E17"/>
      <c r="F17"/>
      <c r="G17"/>
      <c r="H17"/>
    </row>
    <row r="18" spans="1:8" x14ac:dyDescent="0.2">
      <c r="A18"/>
      <c r="B18"/>
      <c r="C18"/>
      <c r="D18"/>
      <c r="E18"/>
      <c r="F18"/>
      <c r="G18"/>
      <c r="H18"/>
    </row>
    <row r="19" spans="1:8" x14ac:dyDescent="0.2">
      <c r="A19"/>
      <c r="B19"/>
      <c r="C19"/>
      <c r="D19"/>
      <c r="E19"/>
      <c r="F19"/>
      <c r="G19"/>
      <c r="H19"/>
    </row>
  </sheetData>
  <mergeCells count="5">
    <mergeCell ref="A1:G1"/>
    <mergeCell ref="A2:A4"/>
    <mergeCell ref="B2:F2"/>
    <mergeCell ref="G2:G3"/>
    <mergeCell ref="A10:G10"/>
  </mergeCells>
  <printOptions horizontalCentered="1"/>
  <pageMargins left="0.78740157480314965" right="0.59055118110236227" top="0.78740157480314965" bottom="0.78740157480314965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407DD-9990-48F9-814D-798D8D58D5A7}">
  <sheetPr>
    <tabColor theme="4" tint="-0.249977111117893"/>
    <pageSetUpPr fitToPage="1"/>
  </sheetPr>
  <dimension ref="A1:J21"/>
  <sheetViews>
    <sheetView showGridLines="0" workbookViewId="0">
      <selection activeCell="A5" sqref="A5"/>
    </sheetView>
  </sheetViews>
  <sheetFormatPr baseColWidth="10" defaultColWidth="13.33203125" defaultRowHeight="12.75" x14ac:dyDescent="0.2"/>
  <cols>
    <col min="1" max="1" width="83.33203125" style="27" customWidth="1"/>
    <col min="2" max="7" width="16" style="27" customWidth="1"/>
    <col min="8" max="8" width="3.1640625" style="27" customWidth="1"/>
    <col min="9" max="9" width="13.33203125" style="27"/>
    <col min="10" max="10" width="17.33203125" style="27" bestFit="1" customWidth="1"/>
    <col min="11" max="16384" width="13.33203125" style="27"/>
  </cols>
  <sheetData>
    <row r="1" spans="1:10" ht="57.75" customHeight="1" x14ac:dyDescent="0.2">
      <c r="A1" s="54" t="s">
        <v>87</v>
      </c>
      <c r="B1" s="55"/>
      <c r="C1" s="55"/>
      <c r="D1" s="55"/>
      <c r="E1" s="55"/>
      <c r="F1" s="55"/>
      <c r="G1" s="56"/>
    </row>
    <row r="2" spans="1:10" x14ac:dyDescent="0.2">
      <c r="A2" s="57" t="s">
        <v>1</v>
      </c>
      <c r="B2" s="60" t="s">
        <v>82</v>
      </c>
      <c r="C2" s="61"/>
      <c r="D2" s="61"/>
      <c r="E2" s="61"/>
      <c r="F2" s="62"/>
      <c r="G2" s="63" t="s">
        <v>3</v>
      </c>
    </row>
    <row r="3" spans="1:10" ht="22.5" x14ac:dyDescent="0.2">
      <c r="A3" s="58"/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64"/>
    </row>
    <row r="4" spans="1:10" x14ac:dyDescent="0.2">
      <c r="A4" s="59"/>
      <c r="B4" s="22">
        <v>1</v>
      </c>
      <c r="C4" s="22">
        <v>2</v>
      </c>
      <c r="D4" s="22" t="s">
        <v>9</v>
      </c>
      <c r="E4" s="22">
        <v>4</v>
      </c>
      <c r="F4" s="22">
        <v>5</v>
      </c>
      <c r="G4" s="28" t="s">
        <v>10</v>
      </c>
    </row>
    <row r="5" spans="1:10" ht="21" customHeight="1" x14ac:dyDescent="0.2">
      <c r="A5" s="29" t="s">
        <v>88</v>
      </c>
      <c r="B5" s="11">
        <v>17465536211.610001</v>
      </c>
      <c r="C5" s="11">
        <v>1022535216</v>
      </c>
      <c r="D5" s="11">
        <f t="shared" ref="D5:D11" si="0">B5+C5</f>
        <v>18488071427.610001</v>
      </c>
      <c r="E5" s="11">
        <v>7320548277.1899996</v>
      </c>
      <c r="F5" s="11">
        <v>7320548277.1899996</v>
      </c>
      <c r="G5" s="12">
        <f t="shared" ref="G5:G11" si="1">D5-E5</f>
        <v>11167523150.420002</v>
      </c>
    </row>
    <row r="6" spans="1:10" ht="21" customHeight="1" x14ac:dyDescent="0.2">
      <c r="A6" s="29" t="s">
        <v>89</v>
      </c>
      <c r="B6" s="14">
        <v>0</v>
      </c>
      <c r="C6" s="14">
        <v>0</v>
      </c>
      <c r="D6" s="14">
        <f t="shared" si="0"/>
        <v>0</v>
      </c>
      <c r="E6" s="14">
        <v>0</v>
      </c>
      <c r="F6" s="14">
        <v>0</v>
      </c>
      <c r="G6" s="15">
        <f t="shared" si="1"/>
        <v>0</v>
      </c>
    </row>
    <row r="7" spans="1:10" ht="21" customHeight="1" x14ac:dyDescent="0.2">
      <c r="A7" s="30" t="s">
        <v>90</v>
      </c>
      <c r="B7" s="14">
        <v>0</v>
      </c>
      <c r="C7" s="14">
        <v>0</v>
      </c>
      <c r="D7" s="14">
        <f t="shared" si="0"/>
        <v>0</v>
      </c>
      <c r="E7" s="14">
        <v>0</v>
      </c>
      <c r="F7" s="14">
        <v>0</v>
      </c>
      <c r="G7" s="15">
        <f t="shared" si="1"/>
        <v>0</v>
      </c>
    </row>
    <row r="8" spans="1:10" ht="21" customHeight="1" x14ac:dyDescent="0.2">
      <c r="A8" s="30" t="s">
        <v>91</v>
      </c>
      <c r="B8" s="14">
        <v>0</v>
      </c>
      <c r="C8" s="14">
        <v>0</v>
      </c>
      <c r="D8" s="14">
        <f t="shared" si="0"/>
        <v>0</v>
      </c>
      <c r="E8" s="14">
        <v>0</v>
      </c>
      <c r="F8" s="14">
        <v>0</v>
      </c>
      <c r="G8" s="15">
        <f t="shared" si="1"/>
        <v>0</v>
      </c>
    </row>
    <row r="9" spans="1:10" ht="21" customHeight="1" x14ac:dyDescent="0.2">
      <c r="A9" s="30" t="s">
        <v>92</v>
      </c>
      <c r="B9" s="14">
        <v>0</v>
      </c>
      <c r="C9" s="14">
        <v>0</v>
      </c>
      <c r="D9" s="14">
        <f t="shared" si="0"/>
        <v>0</v>
      </c>
      <c r="E9" s="14">
        <v>0</v>
      </c>
      <c r="F9" s="14">
        <v>0</v>
      </c>
      <c r="G9" s="15">
        <f t="shared" si="1"/>
        <v>0</v>
      </c>
    </row>
    <row r="10" spans="1:10" ht="21" customHeight="1" x14ac:dyDescent="0.2">
      <c r="A10" s="30" t="s">
        <v>93</v>
      </c>
      <c r="B10" s="14">
        <v>0</v>
      </c>
      <c r="C10" s="14">
        <v>0</v>
      </c>
      <c r="D10" s="14">
        <f t="shared" si="0"/>
        <v>0</v>
      </c>
      <c r="E10" s="14">
        <v>0</v>
      </c>
      <c r="F10" s="14">
        <v>0</v>
      </c>
      <c r="G10" s="15">
        <f t="shared" si="1"/>
        <v>0</v>
      </c>
    </row>
    <row r="11" spans="1:10" ht="21" customHeight="1" x14ac:dyDescent="0.2">
      <c r="A11" s="30" t="s">
        <v>94</v>
      </c>
      <c r="B11" s="14">
        <v>0</v>
      </c>
      <c r="C11" s="14">
        <v>0</v>
      </c>
      <c r="D11" s="14">
        <f t="shared" si="0"/>
        <v>0</v>
      </c>
      <c r="E11" s="14">
        <v>0</v>
      </c>
      <c r="F11" s="14">
        <v>0</v>
      </c>
      <c r="G11" s="15">
        <f t="shared" si="1"/>
        <v>0</v>
      </c>
    </row>
    <row r="12" spans="1:10" ht="13.5" thickBot="1" x14ac:dyDescent="0.25">
      <c r="A12" s="31" t="s">
        <v>79</v>
      </c>
      <c r="B12" s="32">
        <f t="shared" ref="B12:G12" si="2">SUM(B5:B11)</f>
        <v>17465536211.610001</v>
      </c>
      <c r="C12" s="32">
        <f t="shared" si="2"/>
        <v>1022535216</v>
      </c>
      <c r="D12" s="32">
        <f t="shared" si="2"/>
        <v>18488071427.610001</v>
      </c>
      <c r="E12" s="32">
        <f t="shared" si="2"/>
        <v>7320548277.1899996</v>
      </c>
      <c r="F12" s="32">
        <f t="shared" si="2"/>
        <v>7320548277.1899996</v>
      </c>
      <c r="G12" s="33">
        <f t="shared" si="2"/>
        <v>11167523150.420002</v>
      </c>
    </row>
    <row r="13" spans="1:10" ht="21" customHeight="1" x14ac:dyDescent="0.2">
      <c r="A13" s="34" t="s">
        <v>80</v>
      </c>
      <c r="B13" s="35"/>
      <c r="C13" s="35"/>
      <c r="D13" s="35"/>
      <c r="E13" s="35"/>
      <c r="F13" s="35"/>
      <c r="G13" s="35"/>
    </row>
    <row r="14" spans="1:10" x14ac:dyDescent="0.2">
      <c r="B14" s="36"/>
      <c r="C14" s="36"/>
      <c r="D14" s="36"/>
      <c r="E14" s="36"/>
      <c r="F14" s="36"/>
      <c r="G14" s="36"/>
    </row>
    <row r="15" spans="1:10" x14ac:dyDescent="0.2">
      <c r="A15"/>
      <c r="B15"/>
      <c r="C15"/>
      <c r="D15"/>
      <c r="E15"/>
      <c r="F15"/>
      <c r="G15"/>
      <c r="H15"/>
      <c r="I15"/>
      <c r="J15"/>
    </row>
    <row r="16" spans="1:10" x14ac:dyDescent="0.2">
      <c r="A16"/>
      <c r="B16"/>
      <c r="C16"/>
      <c r="D16"/>
      <c r="E16"/>
      <c r="F16"/>
      <c r="G16"/>
      <c r="H16"/>
      <c r="I16"/>
      <c r="J16"/>
    </row>
    <row r="17" spans="1:10" ht="12.75" customHeight="1" x14ac:dyDescent="0.2">
      <c r="A17"/>
      <c r="B17"/>
      <c r="C17"/>
      <c r="D17"/>
      <c r="E17"/>
      <c r="F17"/>
      <c r="G17"/>
      <c r="H17"/>
      <c r="I17"/>
      <c r="J17"/>
    </row>
    <row r="18" spans="1:10" x14ac:dyDescent="0.2">
      <c r="A18"/>
      <c r="B18"/>
      <c r="C18"/>
      <c r="D18"/>
      <c r="E18"/>
      <c r="F18"/>
      <c r="G18"/>
      <c r="H18"/>
      <c r="I18"/>
      <c r="J18"/>
    </row>
    <row r="19" spans="1:10" ht="9" customHeight="1" x14ac:dyDescent="0.2">
      <c r="A19"/>
      <c r="B19"/>
      <c r="C19"/>
      <c r="D19"/>
      <c r="E19"/>
      <c r="F19"/>
      <c r="G19"/>
      <c r="H19"/>
      <c r="I19"/>
      <c r="J19"/>
    </row>
    <row r="20" spans="1:10" x14ac:dyDescent="0.2">
      <c r="A20"/>
      <c r="B20"/>
      <c r="C20"/>
      <c r="D20"/>
      <c r="E20"/>
      <c r="F20"/>
      <c r="G20"/>
      <c r="H20"/>
      <c r="I20"/>
      <c r="J20"/>
    </row>
    <row r="21" spans="1:10" ht="8.25" customHeight="1" x14ac:dyDescent="0.2">
      <c r="A21"/>
      <c r="B21"/>
      <c r="C21"/>
      <c r="D21"/>
      <c r="E21"/>
      <c r="F21"/>
      <c r="G21"/>
      <c r="H21"/>
      <c r="I21"/>
      <c r="J21"/>
    </row>
  </sheetData>
  <mergeCells count="4">
    <mergeCell ref="A1:G1"/>
    <mergeCell ref="A2:A4"/>
    <mergeCell ref="B2:F2"/>
    <mergeCell ref="G2:G3"/>
  </mergeCells>
  <printOptions horizontalCentered="1"/>
  <pageMargins left="0.78740157480314965" right="0.59055118110236227" top="0.78740157480314965" bottom="0.78740157480314965" header="0.31496062992125984" footer="0.31496062992125984"/>
  <pageSetup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CtasAdmvas 1</vt:lpstr>
      <vt:lpstr>CtasAdmvas 2</vt:lpstr>
      <vt:lpstr>CtasAdmvas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2024-07-30T19:40:40Z</dcterms:created>
  <dcterms:modified xsi:type="dcterms:W3CDTF">2024-07-30T23:09:34Z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