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2\CUENTA PÚBLICA\SEGUNDO SEMESTRE\PLATAFORMA LGCG\PARA SUBIR A PLATAFORMA LGCG\"/>
    </mc:Choice>
  </mc:AlternateContent>
  <xr:revisionPtr revIDLastSave="0" documentId="13_ncr:1_{3DD59D3F-FC53-4C83-A78C-59D69E509846}" xr6:coauthVersionLast="36" xr6:coauthVersionMax="36" xr10:uidLastSave="{00000000-0000-0000-0000-000000000000}"/>
  <bookViews>
    <workbookView xWindow="0" yWindow="0" windowWidth="28800" windowHeight="10725" xr2:uid="{284174E5-A7C0-4DD4-BE01-7E70C93062B1}"/>
  </bookViews>
  <sheets>
    <sheet name="CtasAdmvas 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 localSheetId="0">#REF!</definedName>
    <definedName name="BASE">#REF!</definedName>
    <definedName name="_xlnm.Database" localSheetId="0">[4]REPORTO!#REF!</definedName>
    <definedName name="_xlnm.Database">[4]REPORTO!#REF!</definedName>
    <definedName name="cba">[2]TOTAL!#REF!</definedName>
    <definedName name="cie">[1]ECABR!#REF!</definedName>
    <definedName name="ELOY" localSheetId="0">#REF!</definedName>
    <definedName name="ELOY">#REF!</definedName>
    <definedName name="Fecha" localSheetId="0">#REF!</definedName>
    <definedName name="Fecha">#REF!</definedName>
    <definedName name="HF">[5]T1705HF!$B$20:$B$20</definedName>
    <definedName name="ju">[4]REPORTO!#REF!</definedName>
    <definedName name="mao">[1]ECABR!#REF!</definedName>
    <definedName name="N" localSheetId="0">#REF!</definedName>
    <definedName name="N">#REF!</definedName>
    <definedName name="REPORTO" localSheetId="0">#REF!</definedName>
    <definedName name="REPORTO">#REF!</definedName>
    <definedName name="TCAIE">[6]CH1902!$B$20:$B$20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4" i="1" l="1"/>
  <c r="E174" i="1"/>
  <c r="C174" i="1"/>
  <c r="B174" i="1"/>
  <c r="D173" i="1"/>
  <c r="G173" i="1" s="1"/>
  <c r="D172" i="1"/>
  <c r="G172" i="1" s="1"/>
  <c r="D171" i="1"/>
  <c r="G171" i="1" s="1"/>
  <c r="D170" i="1"/>
  <c r="G170" i="1" s="1"/>
  <c r="D169" i="1"/>
  <c r="G169" i="1" s="1"/>
  <c r="G168" i="1"/>
  <c r="D168" i="1"/>
  <c r="D167" i="1"/>
  <c r="G167" i="1" s="1"/>
  <c r="F156" i="1"/>
  <c r="E156" i="1"/>
  <c r="C156" i="1"/>
  <c r="B156" i="1"/>
  <c r="D155" i="1"/>
  <c r="G155" i="1" s="1"/>
  <c r="D154" i="1"/>
  <c r="G154" i="1" s="1"/>
  <c r="D153" i="1"/>
  <c r="G153" i="1" s="1"/>
  <c r="D152" i="1"/>
  <c r="D156" i="1" s="1"/>
  <c r="G174" i="1" l="1"/>
  <c r="D174" i="1"/>
  <c r="G152" i="1"/>
  <c r="G156" i="1" s="1"/>
  <c r="F133" i="1"/>
  <c r="E133" i="1"/>
  <c r="C133" i="1"/>
  <c r="B133" i="1"/>
  <c r="D131" i="1"/>
  <c r="G131" i="1" s="1"/>
  <c r="D130" i="1"/>
  <c r="G130" i="1" s="1"/>
  <c r="D129" i="1"/>
  <c r="G129" i="1" s="1"/>
  <c r="D128" i="1"/>
  <c r="G128" i="1" s="1"/>
  <c r="D127" i="1"/>
  <c r="G127" i="1" s="1"/>
  <c r="D126" i="1"/>
  <c r="G126" i="1" s="1"/>
  <c r="D125" i="1"/>
  <c r="G125" i="1" s="1"/>
  <c r="D124" i="1"/>
  <c r="G124" i="1" s="1"/>
  <c r="D123" i="1"/>
  <c r="G123" i="1" s="1"/>
  <c r="D122" i="1"/>
  <c r="G122" i="1" s="1"/>
  <c r="D121" i="1"/>
  <c r="G121" i="1" s="1"/>
  <c r="D120" i="1"/>
  <c r="G120" i="1" s="1"/>
  <c r="D119" i="1"/>
  <c r="G119" i="1" s="1"/>
  <c r="D118" i="1"/>
  <c r="G118" i="1" s="1"/>
  <c r="D117" i="1"/>
  <c r="G117" i="1" s="1"/>
  <c r="D116" i="1"/>
  <c r="G116" i="1" s="1"/>
  <c r="D111" i="1"/>
  <c r="G111" i="1" s="1"/>
  <c r="D110" i="1"/>
  <c r="G110" i="1" s="1"/>
  <c r="D109" i="1"/>
  <c r="G109" i="1" s="1"/>
  <c r="D108" i="1"/>
  <c r="G108" i="1" s="1"/>
  <c r="D107" i="1"/>
  <c r="G107" i="1" s="1"/>
  <c r="D106" i="1"/>
  <c r="G106" i="1" s="1"/>
  <c r="D105" i="1"/>
  <c r="G105" i="1" s="1"/>
  <c r="D104" i="1"/>
  <c r="G104" i="1" s="1"/>
  <c r="D103" i="1"/>
  <c r="G103" i="1" s="1"/>
  <c r="D102" i="1"/>
  <c r="G102" i="1" s="1"/>
  <c r="D101" i="1"/>
  <c r="G101" i="1" s="1"/>
  <c r="D100" i="1"/>
  <c r="G100" i="1" s="1"/>
  <c r="D99" i="1"/>
  <c r="G99" i="1" s="1"/>
  <c r="D98" i="1"/>
  <c r="G98" i="1" s="1"/>
  <c r="D97" i="1"/>
  <c r="G97" i="1" s="1"/>
  <c r="D96" i="1"/>
  <c r="G96" i="1" s="1"/>
  <c r="D95" i="1"/>
  <c r="G95" i="1" s="1"/>
  <c r="D94" i="1"/>
  <c r="G94" i="1" s="1"/>
  <c r="D93" i="1"/>
  <c r="G93" i="1" s="1"/>
  <c r="D92" i="1"/>
  <c r="G92" i="1" s="1"/>
  <c r="D91" i="1"/>
  <c r="G91" i="1" s="1"/>
  <c r="D90" i="1"/>
  <c r="G90" i="1" s="1"/>
  <c r="D89" i="1"/>
  <c r="G89" i="1" s="1"/>
  <c r="D88" i="1"/>
  <c r="G88" i="1" s="1"/>
  <c r="D87" i="1"/>
  <c r="G87" i="1" s="1"/>
  <c r="D86" i="1"/>
  <c r="G86" i="1" s="1"/>
  <c r="D85" i="1"/>
  <c r="G85" i="1" s="1"/>
  <c r="D84" i="1"/>
  <c r="G84" i="1" s="1"/>
  <c r="D83" i="1"/>
  <c r="G83" i="1" s="1"/>
  <c r="D82" i="1"/>
  <c r="G82" i="1" s="1"/>
  <c r="D81" i="1"/>
  <c r="G81" i="1" s="1"/>
  <c r="D80" i="1"/>
  <c r="G80" i="1" s="1"/>
  <c r="D79" i="1"/>
  <c r="G79" i="1" s="1"/>
  <c r="D74" i="1"/>
  <c r="G74" i="1" s="1"/>
  <c r="D73" i="1"/>
  <c r="G73" i="1" s="1"/>
  <c r="D72" i="1"/>
  <c r="G72" i="1" s="1"/>
  <c r="D71" i="1"/>
  <c r="G71" i="1" s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G64" i="1" s="1"/>
  <c r="D63" i="1"/>
  <c r="G63" i="1" s="1"/>
  <c r="D62" i="1"/>
  <c r="G62" i="1" s="1"/>
  <c r="D61" i="1"/>
  <c r="G61" i="1" s="1"/>
  <c r="D60" i="1"/>
  <c r="G60" i="1" s="1"/>
  <c r="D59" i="1"/>
  <c r="G59" i="1" s="1"/>
  <c r="D58" i="1"/>
  <c r="G58" i="1" s="1"/>
  <c r="D57" i="1"/>
  <c r="G57" i="1" s="1"/>
  <c r="D56" i="1"/>
  <c r="G56" i="1" s="1"/>
  <c r="D55" i="1"/>
  <c r="G55" i="1" s="1"/>
  <c r="D54" i="1"/>
  <c r="G54" i="1" s="1"/>
  <c r="D53" i="1"/>
  <c r="G53" i="1" s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D44" i="1"/>
  <c r="G44" i="1" s="1"/>
  <c r="D43" i="1"/>
  <c r="G43" i="1" s="1"/>
  <c r="D42" i="1"/>
  <c r="G42" i="1" s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D6" i="1"/>
  <c r="G6" i="1" s="1"/>
  <c r="D5" i="1"/>
  <c r="G5" i="1" s="1"/>
  <c r="D133" i="1" l="1"/>
  <c r="G133" i="1"/>
</calcChain>
</file>

<file path=xl/sharedStrings.xml><?xml version="1.0" encoding="utf-8"?>
<sst xmlns="http://schemas.openxmlformats.org/spreadsheetml/2006/main" count="198" uniqueCount="140">
  <si>
    <t>INSTITUTO DE SALUD PUBLICA DEL ESTADO DE GUANAJUATO
Estado Analítico del Ejercicio del Presupuesto de Egresos
Clasificación Administrativa  
Del 1 de Enero al 30 de Junio de 2022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</si>
  <si>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</si>
  <si>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</si>
  <si>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</si>
  <si>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</si>
  <si>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</si>
  <si>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</si>
  <si>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</si>
  <si>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</si>
  <si>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</si>
  <si>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</si>
  <si>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0101 DESPACHO DEL DIRECTOR GENERAL DEL I</t>
  </si>
  <si>
    <t>0102 COORDINACION DE COMUNICACION SOCIAL</t>
  </si>
  <si>
    <t>0103 COORDINACION DE ASUNTOS JURIDICOS</t>
  </si>
  <si>
    <t>0104 ÓRGANO INTERNO DE CONTROL</t>
  </si>
  <si>
    <t>0106 COORDINACIÓN GENERAL DE SALUD PÚBLI</t>
  </si>
  <si>
    <t>0107 COORDINACIÓN GENERAL DE ADMINISTRAC</t>
  </si>
  <si>
    <t>0201 DES. DIR GRAL DE SERVICIOS DE SALUD</t>
  </si>
  <si>
    <t>0301 DES DIR GRAL DE PLANEACION Y DESARR</t>
  </si>
  <si>
    <t>0401 DIRECCIÓN GENERAL DE PROTECCIÓN CON</t>
  </si>
  <si>
    <t>0501 DES DIR GENERAL DE ADMINISTRACIÓN</t>
  </si>
  <si>
    <t>0502 DIRECCIÓN DE RECURSOS MATERIALES;</t>
  </si>
  <si>
    <t>0601 DIRECCIÓN GENERAL DE RECURSOS HUMAN</t>
  </si>
  <si>
    <t>0701 JUR SANIT NO. I CON SEDE EN GTO</t>
  </si>
  <si>
    <t>0702 JUR SANIT NO. II SEDE SAN MIGUEL DE</t>
  </si>
  <si>
    <t>0703 JUR SANIT NO. III SEDE CELAYA</t>
  </si>
  <si>
    <t>0704 JUR SANIT NO. IV SEDE ACAMBARO</t>
  </si>
  <si>
    <t>0705 JUR SANIT NO. V SEDE SALAMANCA</t>
  </si>
  <si>
    <t>0706 JUR SANIT NO. VI SEDE IRAPUATO</t>
  </si>
  <si>
    <t>0707 JUR SANIT NO. VII SEDE LEON</t>
  </si>
  <si>
    <t>0708 JUR SANIT NO. VIII SED SAN FCO DEL</t>
  </si>
  <si>
    <t>0709 UNIDAD MÉDICA MUNICIPIO GUANAJUATO</t>
  </si>
  <si>
    <t>0710 UNIDAD MÉDICA MUNICIPIO DOLORES HID</t>
  </si>
  <si>
    <t>0711 UNIDAD MÉDICA MUNICIPIO SAN DIEGO D</t>
  </si>
  <si>
    <t>0712 UNIDAD MÉDICA MUNICIPIO SAN FÉLIPE</t>
  </si>
  <si>
    <t>0713 UNIDAD MÉDICA MUNICIPIO OCAMPO</t>
  </si>
  <si>
    <t>0714 UNIDAD MÉDICA MUNICIPIO SAN MIGUEL</t>
  </si>
  <si>
    <t>0715 UNIDAD MÉDICA MUNICIPIO DR  MORA</t>
  </si>
  <si>
    <t>0716 UNIDAD MÉDICA MUNICIPIO SAN JOSE IT</t>
  </si>
  <si>
    <t>0717 UNIDAD MÉDICA MUNICIPIO SAN LUIS DE</t>
  </si>
  <si>
    <t>0718 UNIDAD MÉDICA MUNICIPIO VICTORIA</t>
  </si>
  <si>
    <t>0719 UNIDAD MÉDICA MUNICIPIO SANTA CATAR</t>
  </si>
  <si>
    <t>0720 UNIDAD MÉDICA MUNICIPIO TIERRA BLAN</t>
  </si>
  <si>
    <t>0721 UNIDAD MÉDICA MUNICIPIO ATARJEA</t>
  </si>
  <si>
    <t>0722 UNIDAD MÉDICA MUNICIPIO XICHU</t>
  </si>
  <si>
    <t>0723 UNIDAD MÉDICA MUNICIPIO CELAYA</t>
  </si>
  <si>
    <t>0724 UNIDAD MÉDICA MUNICIPIO SANTA CRUZ</t>
  </si>
  <si>
    <t>0725 UNIDAD MÉDICA MUNICIPIO CORTAZAR</t>
  </si>
  <si>
    <t>0726 UNIDAD MÉDICA MUNICIPIO TARIMORO</t>
  </si>
  <si>
    <t>0727 UNIDAD MÉDICA MUNICIPIO COMONFORT</t>
  </si>
  <si>
    <t>0728 UNIDAD MÉDICA MUNICIPIO VILLAGRAN</t>
  </si>
  <si>
    <t>0729 UNIDAD MÉDICA MUNICIPIO APASEO EL A</t>
  </si>
  <si>
    <t>0730 UNIDAD MÉDICA MUNICIPIO APASEO EL G</t>
  </si>
  <si>
    <t>0731 UNIDAD MÉDICA MUNICIPIO ACAMBARO</t>
  </si>
  <si>
    <t>0732 UNIDAD MÉDICA MUNICIPIO SALVATIERRA</t>
  </si>
  <si>
    <t>0733 UNIDAD MÉDICA MUNICIPIO CORONEO</t>
  </si>
  <si>
    <t>0734 UNIDAD MÉDICA MUNICIPIO SANTIAGO MA</t>
  </si>
  <si>
    <t>0735 UNIDAD MÉDICA MUNICIPIO TARANDACUAO</t>
  </si>
  <si>
    <t>0736 UNIDAD MÉDICA MUNICIPIO JERÉCUARO</t>
  </si>
  <si>
    <t>0737 UNIDAD MÉDICA MUNICIPIO SALAMANCA</t>
  </si>
  <si>
    <t>0738 UNIDAD MÉDICA MUNICIPIO VALLE DE SA</t>
  </si>
  <si>
    <t>0739 UNIDAD MÉDICA MUNICIPIO JARAL DEL P</t>
  </si>
  <si>
    <t>0740 UNIDAD MÉDICA MUNICIPIO YURIRIA</t>
  </si>
  <si>
    <t>0741 UNIDAD MÉDICA MUNICIPIO URIANGATO</t>
  </si>
  <si>
    <t>0742 UNIDAD MÉDICA MUNICIPIO MOROLEON</t>
  </si>
  <si>
    <t>0743 UNIDAD MÉDICA MUNICIPIO IRAPUATO</t>
  </si>
  <si>
    <t>0744 UNIDAD MÉDICA MUNICIPIO ABASOLO</t>
  </si>
  <si>
    <t>0745 UNIDAD MÉDICA MUNICIPIO CUERAMARO</t>
  </si>
  <si>
    <t>0746 UNIDAD MÉDICA MUNICIPIO HUANIMARO</t>
  </si>
  <si>
    <t>0747 UNIDAD MÉDICA MUNICIPIO PUEBLO NUEV</t>
  </si>
  <si>
    <t>0748 UNIDAD MÉDICA MUNICIPIO PENJAMO</t>
  </si>
  <si>
    <t>0749 UNIDAD MÉDICA MUNICIPIO LEÓN</t>
  </si>
  <si>
    <t>0750 UNIDAD MÉDICA MUNICIPIO SILAO</t>
  </si>
  <si>
    <t>0751 UNIDAD MÉDICA MUNICIPIO ROMITA</t>
  </si>
  <si>
    <t>0752 UNIDAD MÉDICA MUNICIPIO SAN FRANCIS</t>
  </si>
  <si>
    <t>0753 UNIDAD MÉDICA MUNICIPIO PURÍSIMA DE</t>
  </si>
  <si>
    <t>0754 UNIDAD MÉDICA MUNICIPIO CD  MANUEL</t>
  </si>
  <si>
    <t>0801 HOSPITAL GENERAL ACAMBARO</t>
  </si>
  <si>
    <t>0802 HOSPITAL GENERAL ALLENDE</t>
  </si>
  <si>
    <t>0803 HOSPITAL GENERAL CELAYA</t>
  </si>
  <si>
    <t>0804 HOSPITAL GENERAL DOLORES HIDALGO</t>
  </si>
  <si>
    <t>0805 HOSPITAL GENERAL GUANAJUATO</t>
  </si>
  <si>
    <t>0806 HOSPITAL GENERAL IRAPUATO</t>
  </si>
  <si>
    <t>0807 HOSPITAL GENERAL LEÓN</t>
  </si>
  <si>
    <t>0808 HOSPITAL GENERAL SALAMANCA</t>
  </si>
  <si>
    <t>0809 HOSPITAL GENERAL SALVATIERRA</t>
  </si>
  <si>
    <t>0810 HOSPITAL GENERAL URIANGATO</t>
  </si>
  <si>
    <t>0811 HOSPITAL MATERNO INFANTIL</t>
  </si>
  <si>
    <t>0812 CAIS MENTAL DE LEÓN</t>
  </si>
  <si>
    <t>0813 HOSPITAL GENERAL PÉNJAMO</t>
  </si>
  <si>
    <t>0814 HOSPITAL GENERAL SAN LUIS DE LA PAZ</t>
  </si>
  <si>
    <t>0815 COORDINACION INTERSECTORIAL</t>
  </si>
  <si>
    <t>0816 HOSDPITAL COMUNITARIO SAN FELIPE</t>
  </si>
  <si>
    <t>0817 HOSDPITAL COMUNITARIO SAN FCO. RINC</t>
  </si>
  <si>
    <t>0819 HOSDPITAL COMUNITARIO ROMITA</t>
  </si>
  <si>
    <t>0823 HOSDPITAL COMUNITARIO COMONFORT</t>
  </si>
  <si>
    <t>0824 HOSDPITAL COMUNITARIO APASEO EL GDE</t>
  </si>
  <si>
    <t>0825 HOSDPITAL COMUNITARIO JERECUARO</t>
  </si>
  <si>
    <t>0826 HOSPITAL GENERAL DE SAN JOSE ITURBI</t>
  </si>
  <si>
    <t>0827 HOSPITAL GENERAL DE SILAO</t>
  </si>
  <si>
    <t>0828 HOSPITAL GENERAL VALLE DE SANTIAGO</t>
  </si>
  <si>
    <t>0829 HOSPITAL COMUNITARIO ABASOLO</t>
  </si>
  <si>
    <t>0830 HOSPITAL COMUNITARIO APASEO EL ALTO</t>
  </si>
  <si>
    <t>0831 HOSPITAL COMUNITARIO MANUEL DOBLADO</t>
  </si>
  <si>
    <t>0832 HOSPITAL COMUNITARIO JUVENTINO ROSA</t>
  </si>
  <si>
    <t>0833 HOSPITAL COMUNITARIO CORTAZAR</t>
  </si>
  <si>
    <t>0834 HOSPITAL COMUNITARIO TARIMORO</t>
  </si>
  <si>
    <t>0835 HOSPITAL COMUNITARIO VILLAGRAN</t>
  </si>
  <si>
    <t>0837 HOSPITAL COMUNITARIO HUANIMARO</t>
  </si>
  <si>
    <t>0838 HOSPITALA COMUNITARIO JARAL DEL PRO</t>
  </si>
  <si>
    <t>0839 HOSPITAL COMUNITARIO MOROLEÓN</t>
  </si>
  <si>
    <t>0840 HOSPITAL COMUNITARIO YURIRIA</t>
  </si>
  <si>
    <t>0841 HOSPITAL COMUNITARIO SAN DIEGO DE L</t>
  </si>
  <si>
    <t>0842 HOSPITAL MATERNO SAN LUIS DE LA PAZ</t>
  </si>
  <si>
    <t>0843 HOSPITAL MATERNO CELAYA</t>
  </si>
  <si>
    <t>0844 HOSP.D ESPECIALIDADES PEDIÁTRICO DE</t>
  </si>
  <si>
    <t>0845 HOSPITAL MATERNO INFANTIL DE IRAPUA</t>
  </si>
  <si>
    <t>0846 HOSPITAL DE LOS PUEBLOS DEL RINCÓN</t>
  </si>
  <si>
    <t>0847 HOSPITAL COMUNITARIO LAS JOYAS</t>
  </si>
  <si>
    <t>0848 HOSPITAL ESTATAL DE ATENCIÓN AL COV</t>
  </si>
  <si>
    <t>0901 LABORATORIO ESTATAL DE SALUD PUBLIC</t>
  </si>
  <si>
    <t>0902 CENTRO ESTATAL DE TRANFUSION SANGUI</t>
  </si>
  <si>
    <t>0903 SISTEMA DE URGENCIAS DEL ESTADO DE</t>
  </si>
  <si>
    <t>0905 CONSEJO ESTATAL DE TRANSPLANTES (CO</t>
  </si>
  <si>
    <t>0907 CENTRO ESTATAL DE CUIDADOS CRÍTICOS</t>
  </si>
  <si>
    <t>0908 CLÍNICA DE DESINTOXICACIÓN DE LEÓN</t>
  </si>
  <si>
    <t>Total del Gasto</t>
  </si>
  <si>
    <t>“Bajo protesta de decir verdad declaramos que los Estados Financieros y sus notas, son razonablemente correctos y son responsabilidad del emisor”.</t>
  </si>
  <si>
    <t>Egresos</t>
  </si>
  <si>
    <t xml:space="preserve">    Poder Ejecutivo </t>
  </si>
  <si>
    <t xml:space="preserve">    Poder Legislativo</t>
  </si>
  <si>
    <t xml:space="preserve">    Poder Judicial</t>
  </si>
  <si>
    <t xml:space="preserve">    Organismos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</si>
  <si>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</si>
  <si>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</si>
  <si>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</si>
  <si>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</si>
  <si>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</si>
  <si>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Financieras No Monetarias con Participación Estatal Mayoritaria</t>
  </si>
  <si>
    <t>Fideicomisos Financieros Públicos con Participación Estatal Mayoritaria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</si>
</sst>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$&quot;* #,##0_-;\-&quot;$&quot;* #,##0_-;_-&quot;$&quot;* &quot;-&quot;??_-;_-@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  <fill>
      <patternFill patternType="solid">
        <fgColor theme="0"/>
        <bgColor indexed="13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2" fillId="0" borderId="0"/>
    <xf numFmtId="43" fontId="1" fillId="0" borderId="0" applyFont="0" applyFill="0" applyBorder="0" applyAlignment="0" applyProtection="0"/>
    <xf numFmtId="4" fontId="9" fillId="4" borderId="11" applyNumberFormat="0" applyProtection="0">
      <alignment horizontal="left" vertical="center" indent="1"/>
    </xf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5" fillId="0" borderId="0" xfId="2" applyFont="1"/>
    <xf numFmtId="0" fontId="5" fillId="3" borderId="0" xfId="2" applyFont="1" applyFill="1"/>
    <xf numFmtId="0" fontId="4" fillId="2" borderId="6" xfId="2" applyFont="1" applyFill="1" applyBorder="1" applyAlignment="1">
      <alignment horizontal="center" vertical="center" wrapText="1"/>
    </xf>
    <xf numFmtId="0" fontId="7" fillId="0" borderId="7" xfId="0" applyFont="1" applyFill="1" applyBorder="1" applyProtection="1">
      <protection locked="0"/>
    </xf>
    <xf numFmtId="4" fontId="7" fillId="0" borderId="4" xfId="0" applyNumberFormat="1" applyFont="1" applyFill="1" applyBorder="1" applyProtection="1">
      <protection locked="0"/>
    </xf>
    <xf numFmtId="3" fontId="7" fillId="0" borderId="4" xfId="0" applyNumberFormat="1" applyFont="1" applyFill="1" applyBorder="1" applyProtection="1">
      <protection locked="0"/>
    </xf>
    <xf numFmtId="43" fontId="7" fillId="0" borderId="7" xfId="0" applyNumberFormat="1" applyFont="1" applyFill="1" applyBorder="1" applyProtection="1">
      <protection locked="0"/>
    </xf>
    <xf numFmtId="0" fontId="8" fillId="3" borderId="6" xfId="1" applyFont="1" applyFill="1" applyBorder="1" applyAlignment="1">
      <alignment horizontal="justify" vertical="center" wrapText="1"/>
    </xf>
    <xf numFmtId="3" fontId="8" fillId="3" borderId="6" xfId="3" applyNumberFormat="1" applyFont="1" applyFill="1" applyBorder="1" applyAlignment="1">
      <alignment horizontal="right" vertical="center" wrapText="1"/>
    </xf>
    <xf numFmtId="0" fontId="6" fillId="3" borderId="0" xfId="2" applyFont="1" applyFill="1"/>
    <xf numFmtId="0" fontId="4" fillId="2" borderId="6" xfId="1" applyFont="1" applyFill="1" applyBorder="1" applyAlignment="1">
      <alignment horizontal="center" vertical="center" wrapText="1"/>
    </xf>
    <xf numFmtId="0" fontId="7" fillId="5" borderId="12" xfId="4" applyNumberFormat="1" applyFont="1" applyFill="1" applyBorder="1" applyAlignment="1" applyProtection="1">
      <alignment horizontal="left" vertical="center" wrapText="1"/>
      <protection locked="0"/>
    </xf>
    <xf numFmtId="0" fontId="7" fillId="5" borderId="4" xfId="4" applyNumberFormat="1" applyFont="1" applyFill="1" applyBorder="1" applyAlignment="1" applyProtection="1">
      <alignment horizontal="left" vertical="center" wrapText="1"/>
      <protection locked="0"/>
    </xf>
    <xf numFmtId="0" fontId="4" fillId="5" borderId="6" xfId="4" applyNumberFormat="1" applyFont="1" applyFill="1" applyBorder="1" applyAlignment="1" applyProtection="1">
      <alignment horizontal="center" vertical="center" wrapText="1"/>
      <protection locked="0"/>
    </xf>
    <xf numFmtId="3" fontId="4" fillId="0" borderId="6" xfId="5" applyNumberFormat="1" applyFont="1" applyBorder="1" applyAlignment="1">
      <alignment vertical="center"/>
    </xf>
    <xf numFmtId="0" fontId="10" fillId="0" borderId="0" xfId="1" applyFont="1" applyAlignment="1">
      <alignment vertical="center"/>
    </xf>
    <xf numFmtId="3" fontId="5" fillId="0" borderId="0" xfId="1" applyNumberFormat="1" applyFont="1"/>
    <xf numFmtId="0" fontId="7" fillId="0" borderId="4" xfId="1" applyFont="1" applyFill="1" applyBorder="1" applyAlignment="1" applyProtection="1">
      <alignment vertical="center"/>
    </xf>
    <xf numFmtId="0" fontId="7" fillId="0" borderId="4" xfId="1" applyFont="1" applyFill="1" applyBorder="1" applyAlignment="1" applyProtection="1">
      <alignment vertical="center" wrapText="1"/>
    </xf>
    <xf numFmtId="0" fontId="8" fillId="0" borderId="6" xfId="1" applyFont="1" applyFill="1" applyBorder="1" applyAlignment="1" applyProtection="1">
      <alignment horizontal="center" vertical="center"/>
    </xf>
    <xf numFmtId="3" fontId="8" fillId="0" borderId="6" xfId="1" applyNumberFormat="1" applyFont="1" applyBorder="1" applyAlignment="1" applyProtection="1">
      <alignment horizontal="right" vertical="center"/>
      <protection locked="0"/>
    </xf>
    <xf numFmtId="0" fontId="7" fillId="0" borderId="0" xfId="1" applyFont="1" applyAlignment="1">
      <alignment vertical="center"/>
    </xf>
    <xf numFmtId="164" fontId="7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4" fontId="4" fillId="0" borderId="0" xfId="1" applyNumberFormat="1" applyFont="1" applyFill="1" applyBorder="1" applyAlignment="1" applyProtection="1">
      <alignment vertical="center"/>
      <protection locked="0"/>
    </xf>
    <xf numFmtId="0" fontId="4" fillId="2" borderId="4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7" fillId="5" borderId="8" xfId="4" applyNumberFormat="1" applyFont="1" applyFill="1" applyBorder="1" applyAlignment="1" applyProtection="1">
      <alignment horizontal="left" vertical="center" wrapText="1"/>
      <protection locked="0"/>
    </xf>
    <xf numFmtId="0" fontId="4" fillId="2" borderId="9" xfId="1" applyFont="1" applyFill="1" applyBorder="1" applyAlignment="1">
      <alignment horizontal="center" wrapText="1"/>
    </xf>
    <xf numFmtId="0" fontId="4" fillId="2" borderId="8" xfId="1" applyFont="1" applyFill="1" applyBorder="1" applyAlignment="1">
      <alignment horizontal="center"/>
    </xf>
    <xf numFmtId="0" fontId="4" fillId="2" borderId="10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 wrapText="1"/>
    </xf>
  </cellXfs>
  <cellStyles count="6">
    <cellStyle name="Millares 10" xfId="3" xr:uid="{1732BA68-5F44-441F-8D46-BFBEFEE444E8}"/>
    <cellStyle name="Millares 2 2 2 2" xfId="5" xr:uid="{DFA41B51-4F67-4267-9612-EE5F89BDA3E7}"/>
    <cellStyle name="Normal" xfId="0" builtinId="0"/>
    <cellStyle name="Normal 2 2" xfId="1" xr:uid="{34DC2AB0-9141-4AEE-9804-26C03171FD81}"/>
    <cellStyle name="Normal 5 3 2" xfId="2" xr:uid="{3EAA84AB-B2F0-4D8B-9B3B-C78779FC5FCD}"/>
    <cellStyle name="SAPBEXstdItem" xfId="4" xr:uid="{DF8D9FAE-57DE-4E60-93BA-BFE6442DD6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21452-0600-48EE-9474-39A6F1EF312F}">
  <sheetPr>
    <tabColor theme="4" tint="-0.249977111117893"/>
    <pageSetUpPr fitToPage="1"/>
  </sheetPr>
  <dimension ref="A1:G176"/>
  <sheetViews>
    <sheetView showGridLines="0" tabSelected="1" workbookViewId="0">
      <selection sqref="A1:G1"/>
    </sheetView>
  </sheetViews>
  <sheetFormatPr baseColWidth="10" defaultColWidth="12" defaultRowHeight="14.25" customHeight="1" x14ac:dyDescent="0.2"/>
  <cols>
    <col min="1" max="1" width="71.5" style="1" customWidth="1"/>
    <col min="2" max="2" width="16.1640625" style="1" customWidth="1"/>
    <col min="3" max="3" width="14.33203125" style="1" customWidth="1"/>
    <col min="4" max="4" width="15.6640625" style="1" customWidth="1"/>
    <col min="5" max="6" width="16.1640625" style="1" customWidth="1"/>
    <col min="7" max="7" width="15.6640625" style="1" customWidth="1"/>
    <col min="8" max="16384" width="12" style="1"/>
  </cols>
  <sheetData>
    <row r="1" spans="1:7" ht="49.5" customHeight="1" x14ac:dyDescent="0.2">
      <c r="A1" s="30" t="s">
        <v>0</v>
      </c>
      <c r="B1" s="31"/>
      <c r="C1" s="31"/>
      <c r="D1" s="31"/>
      <c r="E1" s="31"/>
      <c r="F1" s="31"/>
      <c r="G1" s="32"/>
    </row>
    <row r="2" spans="1:7" s="2" customFormat="1" ht="14.25" customHeight="1" x14ac:dyDescent="0.2">
      <c r="A2" s="26" t="s">
        <v>1</v>
      </c>
      <c r="B2" s="28" t="s">
        <v>2</v>
      </c>
      <c r="C2" s="28"/>
      <c r="D2" s="28"/>
      <c r="E2" s="28"/>
      <c r="F2" s="28"/>
      <c r="G2" s="28" t="s">
        <v>3</v>
      </c>
    </row>
    <row r="3" spans="1:7" s="2" customFormat="1" ht="22.5" x14ac:dyDescent="0.2">
      <c r="A3" s="26"/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29"/>
    </row>
    <row r="4" spans="1:7" s="2" customFormat="1" ht="14.25" customHeight="1" x14ac:dyDescent="0.2">
      <c r="A4" s="27"/>
      <c r="B4" s="3">
        <v>1</v>
      </c>
      <c r="C4" s="3">
        <v>2</v>
      </c>
      <c r="D4" s="3" t="s">
        <v>9</v>
      </c>
      <c r="E4" s="3">
        <v>4</v>
      </c>
      <c r="F4" s="3">
        <v>5</v>
      </c>
      <c r="G4" s="3" t="s">
        <v>10</v>
      </c>
    </row>
    <row r="5" spans="1:7" s="2" customFormat="1" ht="14.25" customHeight="1" x14ac:dyDescent="0.2">
      <c r="A5" s="4" t="s">
        <v>11</v>
      </c>
      <c r="B5" s="5">
        <v>13492303</v>
      </c>
      <c r="C5" s="5">
        <v>-181145.49</v>
      </c>
      <c r="D5" s="6">
        <f t="shared" ref="D5:D72" si="0">B5+C5</f>
        <v>13311157.51</v>
      </c>
      <c r="E5" s="5">
        <v>6880790.4800000004</v>
      </c>
      <c r="F5" s="5">
        <v>6880790.4800000004</v>
      </c>
      <c r="G5" s="6">
        <f t="shared" ref="G5:G72" si="1">D5-E5</f>
        <v>6430367.0299999993</v>
      </c>
    </row>
    <row r="6" spans="1:7" s="2" customFormat="1" ht="14.25" customHeight="1" x14ac:dyDescent="0.2">
      <c r="A6" s="4" t="s">
        <v>12</v>
      </c>
      <c r="B6" s="5">
        <v>9138843</v>
      </c>
      <c r="C6" s="5">
        <v>19374763.93</v>
      </c>
      <c r="D6" s="6">
        <f t="shared" si="0"/>
        <v>28513606.93</v>
      </c>
      <c r="E6" s="5">
        <v>9413416.0600000005</v>
      </c>
      <c r="F6" s="5">
        <v>9413416.0600000005</v>
      </c>
      <c r="G6" s="6">
        <f t="shared" si="1"/>
        <v>19100190.869999997</v>
      </c>
    </row>
    <row r="7" spans="1:7" s="2" customFormat="1" ht="14.25" customHeight="1" x14ac:dyDescent="0.2">
      <c r="A7" s="4" t="s">
        <v>13</v>
      </c>
      <c r="B7" s="5">
        <v>23702860</v>
      </c>
      <c r="C7" s="5">
        <v>115666.21</v>
      </c>
      <c r="D7" s="6">
        <f t="shared" si="0"/>
        <v>23818526.210000001</v>
      </c>
      <c r="E7" s="5">
        <v>10472196.880000001</v>
      </c>
      <c r="F7" s="5">
        <v>10472196.880000001</v>
      </c>
      <c r="G7" s="6">
        <f t="shared" si="1"/>
        <v>13346329.33</v>
      </c>
    </row>
    <row r="8" spans="1:7" s="2" customFormat="1" ht="14.25" customHeight="1" x14ac:dyDescent="0.2">
      <c r="A8" s="4" t="s">
        <v>14</v>
      </c>
      <c r="B8" s="5">
        <v>17777743</v>
      </c>
      <c r="C8" s="5">
        <v>42052.57</v>
      </c>
      <c r="D8" s="6">
        <f t="shared" si="0"/>
        <v>17819795.57</v>
      </c>
      <c r="E8" s="5">
        <v>7578447.4500000002</v>
      </c>
      <c r="F8" s="5">
        <v>7578447.4500000002</v>
      </c>
      <c r="G8" s="6">
        <f t="shared" si="1"/>
        <v>10241348.120000001</v>
      </c>
    </row>
    <row r="9" spans="1:7" s="2" customFormat="1" ht="14.25" customHeight="1" x14ac:dyDescent="0.2">
      <c r="A9" s="4" t="s">
        <v>15</v>
      </c>
      <c r="B9" s="5">
        <v>5381559</v>
      </c>
      <c r="C9" s="5">
        <v>3754</v>
      </c>
      <c r="D9" s="6">
        <f t="shared" si="0"/>
        <v>5385313</v>
      </c>
      <c r="E9" s="5">
        <v>2457411.66</v>
      </c>
      <c r="F9" s="5">
        <v>2457411.66</v>
      </c>
      <c r="G9" s="6">
        <f t="shared" si="1"/>
        <v>2927901.34</v>
      </c>
    </row>
    <row r="10" spans="1:7" s="2" customFormat="1" ht="14.25" customHeight="1" x14ac:dyDescent="0.2">
      <c r="A10" s="4" t="s">
        <v>16</v>
      </c>
      <c r="B10" s="5">
        <v>10819303</v>
      </c>
      <c r="C10" s="5">
        <v>563494.93000000005</v>
      </c>
      <c r="D10" s="6">
        <f t="shared" si="0"/>
        <v>11382797.93</v>
      </c>
      <c r="E10" s="5">
        <v>5206122.49</v>
      </c>
      <c r="F10" s="5">
        <v>5206122.49</v>
      </c>
      <c r="G10" s="6">
        <f t="shared" si="1"/>
        <v>6176675.4399999995</v>
      </c>
    </row>
    <row r="11" spans="1:7" s="2" customFormat="1" ht="14.25" customHeight="1" x14ac:dyDescent="0.2">
      <c r="A11" s="4" t="s">
        <v>17</v>
      </c>
      <c r="B11" s="5">
        <v>3187198621.8800001</v>
      </c>
      <c r="C11" s="5">
        <v>218084980.13999999</v>
      </c>
      <c r="D11" s="6">
        <f t="shared" si="0"/>
        <v>3405283602.02</v>
      </c>
      <c r="E11" s="5">
        <v>833385780.66999996</v>
      </c>
      <c r="F11" s="5">
        <v>833385780.66999996</v>
      </c>
      <c r="G11" s="6">
        <f t="shared" si="1"/>
        <v>2571897821.3499999</v>
      </c>
    </row>
    <row r="12" spans="1:7" s="2" customFormat="1" ht="14.25" customHeight="1" x14ac:dyDescent="0.2">
      <c r="A12" s="4" t="s">
        <v>18</v>
      </c>
      <c r="B12" s="5">
        <v>354317981</v>
      </c>
      <c r="C12" s="5">
        <v>13117163.25</v>
      </c>
      <c r="D12" s="6">
        <f t="shared" si="0"/>
        <v>367435144.25</v>
      </c>
      <c r="E12" s="5">
        <v>27357322.920000002</v>
      </c>
      <c r="F12" s="5">
        <v>27357322.920000002</v>
      </c>
      <c r="G12" s="6">
        <f t="shared" si="1"/>
        <v>340077821.32999998</v>
      </c>
    </row>
    <row r="13" spans="1:7" s="2" customFormat="1" ht="14.25" customHeight="1" x14ac:dyDescent="0.2">
      <c r="A13" s="4" t="s">
        <v>19</v>
      </c>
      <c r="B13" s="5">
        <v>31524352</v>
      </c>
      <c r="C13" s="5">
        <v>383932.52</v>
      </c>
      <c r="D13" s="6">
        <f t="shared" si="0"/>
        <v>31908284.52</v>
      </c>
      <c r="E13" s="5">
        <v>12450124.48</v>
      </c>
      <c r="F13" s="5">
        <v>12450124.48</v>
      </c>
      <c r="G13" s="6">
        <f t="shared" si="1"/>
        <v>19458160.039999999</v>
      </c>
    </row>
    <row r="14" spans="1:7" s="2" customFormat="1" ht="14.25" customHeight="1" x14ac:dyDescent="0.2">
      <c r="A14" s="4" t="s">
        <v>20</v>
      </c>
      <c r="B14" s="5">
        <v>68461595</v>
      </c>
      <c r="C14" s="5">
        <v>4584008.97</v>
      </c>
      <c r="D14" s="6">
        <f t="shared" si="0"/>
        <v>73045603.969999999</v>
      </c>
      <c r="E14" s="5">
        <v>25756588.600000001</v>
      </c>
      <c r="F14" s="5">
        <v>25756588.600000001</v>
      </c>
      <c r="G14" s="6">
        <f t="shared" si="1"/>
        <v>47289015.369999997</v>
      </c>
    </row>
    <row r="15" spans="1:7" s="2" customFormat="1" ht="14.25" customHeight="1" x14ac:dyDescent="0.2">
      <c r="A15" s="4" t="s">
        <v>21</v>
      </c>
      <c r="B15" s="5">
        <v>1528718765.8199999</v>
      </c>
      <c r="C15" s="5">
        <v>19796370.460000001</v>
      </c>
      <c r="D15" s="6">
        <f t="shared" si="0"/>
        <v>1548515136.28</v>
      </c>
      <c r="E15" s="5">
        <v>605306669.14999998</v>
      </c>
      <c r="F15" s="5">
        <v>605306669.14999998</v>
      </c>
      <c r="G15" s="6">
        <f t="shared" si="1"/>
        <v>943208467.13</v>
      </c>
    </row>
    <row r="16" spans="1:7" s="2" customFormat="1" ht="14.25" customHeight="1" x14ac:dyDescent="0.2">
      <c r="A16" s="4" t="s">
        <v>22</v>
      </c>
      <c r="B16" s="5">
        <v>214461365.18000001</v>
      </c>
      <c r="C16" s="5">
        <v>3000098.73</v>
      </c>
      <c r="D16" s="6">
        <f t="shared" si="0"/>
        <v>217461463.91</v>
      </c>
      <c r="E16" s="5">
        <v>42650633.68</v>
      </c>
      <c r="F16" s="5">
        <v>42650633.68</v>
      </c>
      <c r="G16" s="6">
        <f t="shared" si="1"/>
        <v>174810830.22999999</v>
      </c>
    </row>
    <row r="17" spans="1:7" s="2" customFormat="1" ht="14.25" customHeight="1" x14ac:dyDescent="0.2">
      <c r="A17" s="4" t="s">
        <v>23</v>
      </c>
      <c r="B17" s="5">
        <v>36933006</v>
      </c>
      <c r="C17" s="5">
        <v>720082.88</v>
      </c>
      <c r="D17" s="6">
        <f t="shared" si="0"/>
        <v>37653088.880000003</v>
      </c>
      <c r="E17" s="5">
        <v>14298502.619999999</v>
      </c>
      <c r="F17" s="5">
        <v>14298502.619999999</v>
      </c>
      <c r="G17" s="6">
        <f t="shared" si="1"/>
        <v>23354586.260000005</v>
      </c>
    </row>
    <row r="18" spans="1:7" s="2" customFormat="1" ht="14.25" customHeight="1" x14ac:dyDescent="0.2">
      <c r="A18" s="4" t="s">
        <v>24</v>
      </c>
      <c r="B18" s="5">
        <v>29226349</v>
      </c>
      <c r="C18" s="5">
        <v>1041709.53</v>
      </c>
      <c r="D18" s="6">
        <f t="shared" si="0"/>
        <v>30268058.530000001</v>
      </c>
      <c r="E18" s="5">
        <v>12020237.25</v>
      </c>
      <c r="F18" s="5">
        <v>12020237.25</v>
      </c>
      <c r="G18" s="6">
        <f t="shared" si="1"/>
        <v>18247821.280000001</v>
      </c>
    </row>
    <row r="19" spans="1:7" s="2" customFormat="1" ht="14.25" customHeight="1" x14ac:dyDescent="0.2">
      <c r="A19" s="4" t="s">
        <v>25</v>
      </c>
      <c r="B19" s="5">
        <v>35950867</v>
      </c>
      <c r="C19" s="5">
        <v>1093643.22</v>
      </c>
      <c r="D19" s="6">
        <f t="shared" si="0"/>
        <v>37044510.219999999</v>
      </c>
      <c r="E19" s="5">
        <v>14140938.060000001</v>
      </c>
      <c r="F19" s="5">
        <v>14140938.060000001</v>
      </c>
      <c r="G19" s="6">
        <f t="shared" si="1"/>
        <v>22903572.159999996</v>
      </c>
    </row>
    <row r="20" spans="1:7" s="2" customFormat="1" ht="14.25" customHeight="1" x14ac:dyDescent="0.2">
      <c r="A20" s="4" t="s">
        <v>26</v>
      </c>
      <c r="B20" s="5">
        <v>26320458</v>
      </c>
      <c r="C20" s="5">
        <v>524586.12</v>
      </c>
      <c r="D20" s="6">
        <f t="shared" si="0"/>
        <v>26845044.120000001</v>
      </c>
      <c r="E20" s="5">
        <v>10460243.630000001</v>
      </c>
      <c r="F20" s="5">
        <v>10460243.630000001</v>
      </c>
      <c r="G20" s="6">
        <f t="shared" si="1"/>
        <v>16384800.49</v>
      </c>
    </row>
    <row r="21" spans="1:7" s="2" customFormat="1" ht="14.25" customHeight="1" x14ac:dyDescent="0.2">
      <c r="A21" s="4" t="s">
        <v>27</v>
      </c>
      <c r="B21" s="5">
        <v>40953111</v>
      </c>
      <c r="C21" s="5">
        <v>714466.57</v>
      </c>
      <c r="D21" s="6">
        <f t="shared" si="0"/>
        <v>41667577.57</v>
      </c>
      <c r="E21" s="5">
        <v>15973264.939999999</v>
      </c>
      <c r="F21" s="5">
        <v>15973264.939999999</v>
      </c>
      <c r="G21" s="6">
        <f t="shared" si="1"/>
        <v>25694312.630000003</v>
      </c>
    </row>
    <row r="22" spans="1:7" s="2" customFormat="1" ht="14.25" customHeight="1" x14ac:dyDescent="0.2">
      <c r="A22" s="4" t="s">
        <v>28</v>
      </c>
      <c r="B22" s="5">
        <v>33720783</v>
      </c>
      <c r="C22" s="5">
        <v>607196.75</v>
      </c>
      <c r="D22" s="6">
        <f t="shared" si="0"/>
        <v>34327979.75</v>
      </c>
      <c r="E22" s="5">
        <v>13188549.1</v>
      </c>
      <c r="F22" s="5">
        <v>13188549.1</v>
      </c>
      <c r="G22" s="6">
        <f t="shared" si="1"/>
        <v>21139430.649999999</v>
      </c>
    </row>
    <row r="23" spans="1:7" s="2" customFormat="1" ht="14.25" customHeight="1" x14ac:dyDescent="0.2">
      <c r="A23" s="4" t="s">
        <v>29</v>
      </c>
      <c r="B23" s="5">
        <v>44452353</v>
      </c>
      <c r="C23" s="5">
        <v>1996666.8</v>
      </c>
      <c r="D23" s="6">
        <f t="shared" si="0"/>
        <v>46449019.799999997</v>
      </c>
      <c r="E23" s="5">
        <v>16852064.449999999</v>
      </c>
      <c r="F23" s="5">
        <v>16852064.449999999</v>
      </c>
      <c r="G23" s="6">
        <f t="shared" si="1"/>
        <v>29596955.349999998</v>
      </c>
    </row>
    <row r="24" spans="1:7" s="2" customFormat="1" ht="14.25" customHeight="1" x14ac:dyDescent="0.2">
      <c r="A24" s="4" t="s">
        <v>30</v>
      </c>
      <c r="B24" s="5">
        <v>28412758</v>
      </c>
      <c r="C24" s="5">
        <v>430209.29</v>
      </c>
      <c r="D24" s="6">
        <f t="shared" si="0"/>
        <v>28842967.289999999</v>
      </c>
      <c r="E24" s="5">
        <v>11445791.279999999</v>
      </c>
      <c r="F24" s="5">
        <v>11445791.279999999</v>
      </c>
      <c r="G24" s="6">
        <f t="shared" si="1"/>
        <v>17397176.009999998</v>
      </c>
    </row>
    <row r="25" spans="1:7" s="2" customFormat="1" ht="14.25" customHeight="1" x14ac:dyDescent="0.2">
      <c r="A25" s="4" t="s">
        <v>31</v>
      </c>
      <c r="B25" s="5">
        <v>88905505</v>
      </c>
      <c r="C25" s="5">
        <v>3443906.46</v>
      </c>
      <c r="D25" s="6">
        <f t="shared" si="0"/>
        <v>92349411.459999993</v>
      </c>
      <c r="E25" s="5">
        <v>41165423.109999999</v>
      </c>
      <c r="F25" s="5">
        <v>41165423.109999999</v>
      </c>
      <c r="G25" s="6">
        <f t="shared" si="1"/>
        <v>51183988.349999994</v>
      </c>
    </row>
    <row r="26" spans="1:7" s="2" customFormat="1" ht="14.25" customHeight="1" x14ac:dyDescent="0.2">
      <c r="A26" s="4" t="s">
        <v>32</v>
      </c>
      <c r="B26" s="5">
        <v>57429749</v>
      </c>
      <c r="C26" s="5">
        <v>2283194.4</v>
      </c>
      <c r="D26" s="6">
        <f t="shared" si="0"/>
        <v>59712943.399999999</v>
      </c>
      <c r="E26" s="5">
        <v>25870806.859999999</v>
      </c>
      <c r="F26" s="5">
        <v>25870806.859999999</v>
      </c>
      <c r="G26" s="6">
        <f t="shared" si="1"/>
        <v>33842136.539999999</v>
      </c>
    </row>
    <row r="27" spans="1:7" s="2" customFormat="1" ht="14.25" customHeight="1" x14ac:dyDescent="0.2">
      <c r="A27" s="4" t="s">
        <v>33</v>
      </c>
      <c r="B27" s="5">
        <v>28300619</v>
      </c>
      <c r="C27" s="5">
        <v>1002954.79</v>
      </c>
      <c r="D27" s="6">
        <f t="shared" si="0"/>
        <v>29303573.789999999</v>
      </c>
      <c r="E27" s="5">
        <v>13117755.359999999</v>
      </c>
      <c r="F27" s="5">
        <v>13117755.359999999</v>
      </c>
      <c r="G27" s="6">
        <f t="shared" si="1"/>
        <v>16185818.43</v>
      </c>
    </row>
    <row r="28" spans="1:7" s="2" customFormat="1" ht="14.25" customHeight="1" x14ac:dyDescent="0.2">
      <c r="A28" s="4" t="s">
        <v>34</v>
      </c>
      <c r="B28" s="5">
        <v>53888348</v>
      </c>
      <c r="C28" s="5">
        <v>1674000.89</v>
      </c>
      <c r="D28" s="6">
        <f t="shared" si="0"/>
        <v>55562348.890000001</v>
      </c>
      <c r="E28" s="5">
        <v>24118841.199999999</v>
      </c>
      <c r="F28" s="5">
        <v>24118841.199999999</v>
      </c>
      <c r="G28" s="6">
        <f t="shared" si="1"/>
        <v>31443507.690000001</v>
      </c>
    </row>
    <row r="29" spans="1:7" s="2" customFormat="1" ht="14.25" customHeight="1" x14ac:dyDescent="0.2">
      <c r="A29" s="4" t="s">
        <v>35</v>
      </c>
      <c r="B29" s="5">
        <v>27294143</v>
      </c>
      <c r="C29" s="5">
        <v>872531.07</v>
      </c>
      <c r="D29" s="6">
        <f t="shared" si="0"/>
        <v>28166674.07</v>
      </c>
      <c r="E29" s="5">
        <v>11905371.060000001</v>
      </c>
      <c r="F29" s="5">
        <v>11905371.060000001</v>
      </c>
      <c r="G29" s="6">
        <f t="shared" si="1"/>
        <v>16261303.01</v>
      </c>
    </row>
    <row r="30" spans="1:7" s="2" customFormat="1" ht="14.25" customHeight="1" x14ac:dyDescent="0.2">
      <c r="A30" s="4" t="s">
        <v>36</v>
      </c>
      <c r="B30" s="5">
        <v>65063550</v>
      </c>
      <c r="C30" s="5">
        <v>2078386.19</v>
      </c>
      <c r="D30" s="6">
        <f t="shared" si="0"/>
        <v>67141936.189999998</v>
      </c>
      <c r="E30" s="5">
        <v>29298076.739999998</v>
      </c>
      <c r="F30" s="5">
        <v>29298076.739999998</v>
      </c>
      <c r="G30" s="6">
        <f t="shared" si="1"/>
        <v>37843859.450000003</v>
      </c>
    </row>
    <row r="31" spans="1:7" s="2" customFormat="1" ht="14.25" customHeight="1" x14ac:dyDescent="0.2">
      <c r="A31" s="4" t="s">
        <v>37</v>
      </c>
      <c r="B31" s="5">
        <v>24757934</v>
      </c>
      <c r="C31" s="5">
        <v>1185280.08</v>
      </c>
      <c r="D31" s="6">
        <f t="shared" si="0"/>
        <v>25943214.079999998</v>
      </c>
      <c r="E31" s="5">
        <v>11421967.68</v>
      </c>
      <c r="F31" s="5">
        <v>11421967.68</v>
      </c>
      <c r="G31" s="6">
        <f t="shared" si="1"/>
        <v>14521246.399999999</v>
      </c>
    </row>
    <row r="32" spans="1:7" s="2" customFormat="1" ht="14.25" customHeight="1" x14ac:dyDescent="0.2">
      <c r="A32" s="4" t="s">
        <v>38</v>
      </c>
      <c r="B32" s="5">
        <v>39270061</v>
      </c>
      <c r="C32" s="5">
        <v>4644486.37</v>
      </c>
      <c r="D32" s="6">
        <f t="shared" si="0"/>
        <v>43914547.369999997</v>
      </c>
      <c r="E32" s="5">
        <v>19611709.32</v>
      </c>
      <c r="F32" s="5">
        <v>19611709.32</v>
      </c>
      <c r="G32" s="6">
        <f t="shared" si="1"/>
        <v>24302838.049999997</v>
      </c>
    </row>
    <row r="33" spans="1:7" s="2" customFormat="1" ht="14.25" customHeight="1" x14ac:dyDescent="0.2">
      <c r="A33" s="4" t="s">
        <v>39</v>
      </c>
      <c r="B33" s="5">
        <v>60900972</v>
      </c>
      <c r="C33" s="5">
        <v>2298576.1800000002</v>
      </c>
      <c r="D33" s="6">
        <f t="shared" si="0"/>
        <v>63199548.18</v>
      </c>
      <c r="E33" s="5">
        <v>27560948.5</v>
      </c>
      <c r="F33" s="5">
        <v>27560948.5</v>
      </c>
      <c r="G33" s="6">
        <f t="shared" si="1"/>
        <v>35638599.68</v>
      </c>
    </row>
    <row r="34" spans="1:7" s="2" customFormat="1" ht="14.25" customHeight="1" x14ac:dyDescent="0.2">
      <c r="A34" s="4" t="s">
        <v>40</v>
      </c>
      <c r="B34" s="5">
        <v>34688889</v>
      </c>
      <c r="C34" s="5">
        <v>2115374.42</v>
      </c>
      <c r="D34" s="6">
        <f t="shared" si="0"/>
        <v>36804263.420000002</v>
      </c>
      <c r="E34" s="5">
        <v>15045186.140000001</v>
      </c>
      <c r="F34" s="5">
        <v>15045186.140000001</v>
      </c>
      <c r="G34" s="6">
        <f t="shared" si="1"/>
        <v>21759077.280000001</v>
      </c>
    </row>
    <row r="35" spans="1:7" s="2" customFormat="1" ht="14.25" customHeight="1" x14ac:dyDescent="0.2">
      <c r="A35" s="4" t="s">
        <v>41</v>
      </c>
      <c r="B35" s="5">
        <v>20511713</v>
      </c>
      <c r="C35" s="5">
        <v>934082.48</v>
      </c>
      <c r="D35" s="6">
        <f t="shared" si="0"/>
        <v>21445795.48</v>
      </c>
      <c r="E35" s="5">
        <v>9473151.0600000005</v>
      </c>
      <c r="F35" s="5">
        <v>9473151.0600000005</v>
      </c>
      <c r="G35" s="6">
        <f t="shared" si="1"/>
        <v>11972644.42</v>
      </c>
    </row>
    <row r="36" spans="1:7" s="2" customFormat="1" ht="14.25" customHeight="1" x14ac:dyDescent="0.2">
      <c r="A36" s="4" t="s">
        <v>42</v>
      </c>
      <c r="B36" s="5">
        <v>29772735</v>
      </c>
      <c r="C36" s="5">
        <v>1282649.46</v>
      </c>
      <c r="D36" s="6">
        <f t="shared" si="0"/>
        <v>31055384.460000001</v>
      </c>
      <c r="E36" s="5">
        <v>13618012.68</v>
      </c>
      <c r="F36" s="5">
        <v>13618012.68</v>
      </c>
      <c r="G36" s="6">
        <f t="shared" si="1"/>
        <v>17437371.780000001</v>
      </c>
    </row>
    <row r="37" spans="1:7" s="2" customFormat="1" ht="14.25" customHeight="1" x14ac:dyDescent="0.2">
      <c r="A37" s="4" t="s">
        <v>43</v>
      </c>
      <c r="B37" s="5">
        <v>15440983</v>
      </c>
      <c r="C37" s="5">
        <v>610412.62</v>
      </c>
      <c r="D37" s="6">
        <f t="shared" si="0"/>
        <v>16051395.619999999</v>
      </c>
      <c r="E37" s="5">
        <v>6923592.0599999996</v>
      </c>
      <c r="F37" s="5">
        <v>6923592.0599999996</v>
      </c>
      <c r="G37" s="6">
        <f t="shared" si="1"/>
        <v>9127803.5599999987</v>
      </c>
    </row>
    <row r="38" spans="1:7" s="2" customFormat="1" ht="52.5" customHeight="1" x14ac:dyDescent="0.2">
      <c r="A38" s="30" t="s">
        <v>0</v>
      </c>
      <c r="B38" s="31"/>
      <c r="C38" s="31"/>
      <c r="D38" s="31"/>
      <c r="E38" s="31"/>
      <c r="F38" s="31"/>
      <c r="G38" s="32"/>
    </row>
    <row r="39" spans="1:7" s="2" customFormat="1" ht="14.25" customHeight="1" x14ac:dyDescent="0.2">
      <c r="A39" s="26" t="s">
        <v>1</v>
      </c>
      <c r="B39" s="28" t="s">
        <v>2</v>
      </c>
      <c r="C39" s="28"/>
      <c r="D39" s="28"/>
      <c r="E39" s="28"/>
      <c r="F39" s="28"/>
      <c r="G39" s="28" t="s">
        <v>3</v>
      </c>
    </row>
    <row r="40" spans="1:7" s="2" customFormat="1" ht="30" customHeight="1" x14ac:dyDescent="0.2">
      <c r="A40" s="26"/>
      <c r="B40" s="3" t="s">
        <v>4</v>
      </c>
      <c r="C40" s="3" t="s">
        <v>5</v>
      </c>
      <c r="D40" s="3" t="s">
        <v>6</v>
      </c>
      <c r="E40" s="3" t="s">
        <v>7</v>
      </c>
      <c r="F40" s="3" t="s">
        <v>8</v>
      </c>
      <c r="G40" s="29"/>
    </row>
    <row r="41" spans="1:7" s="2" customFormat="1" ht="14.25" customHeight="1" x14ac:dyDescent="0.2">
      <c r="A41" s="27"/>
      <c r="B41" s="3">
        <v>1</v>
      </c>
      <c r="C41" s="3">
        <v>2</v>
      </c>
      <c r="D41" s="3" t="s">
        <v>9</v>
      </c>
      <c r="E41" s="3">
        <v>4</v>
      </c>
      <c r="F41" s="3">
        <v>5</v>
      </c>
      <c r="G41" s="3" t="s">
        <v>10</v>
      </c>
    </row>
    <row r="42" spans="1:7" s="2" customFormat="1" ht="14.25" customHeight="1" x14ac:dyDescent="0.2">
      <c r="A42" s="4" t="s">
        <v>44</v>
      </c>
      <c r="B42" s="5">
        <v>27698110</v>
      </c>
      <c r="C42" s="5">
        <v>69609045.549999997</v>
      </c>
      <c r="D42" s="6">
        <f t="shared" si="0"/>
        <v>97307155.549999997</v>
      </c>
      <c r="E42" s="5">
        <v>12579841.810000001</v>
      </c>
      <c r="F42" s="5">
        <v>12579841.810000001</v>
      </c>
      <c r="G42" s="6">
        <f t="shared" si="1"/>
        <v>84727313.739999995</v>
      </c>
    </row>
    <row r="43" spans="1:7" s="2" customFormat="1" ht="14.25" customHeight="1" x14ac:dyDescent="0.2">
      <c r="A43" s="4" t="s">
        <v>45</v>
      </c>
      <c r="B43" s="5">
        <v>133797720</v>
      </c>
      <c r="C43" s="5">
        <v>5728927.9500000002</v>
      </c>
      <c r="D43" s="6">
        <f t="shared" si="0"/>
        <v>139526647.94999999</v>
      </c>
      <c r="E43" s="5">
        <v>62961257.82</v>
      </c>
      <c r="F43" s="5">
        <v>62961257.82</v>
      </c>
      <c r="G43" s="6">
        <f t="shared" si="1"/>
        <v>76565390.129999995</v>
      </c>
    </row>
    <row r="44" spans="1:7" s="2" customFormat="1" ht="14.25" customHeight="1" x14ac:dyDescent="0.2">
      <c r="A44" s="4" t="s">
        <v>46</v>
      </c>
      <c r="B44" s="5">
        <v>32475219</v>
      </c>
      <c r="C44" s="5">
        <v>1831850.01</v>
      </c>
      <c r="D44" s="6">
        <f t="shared" si="0"/>
        <v>34307069.009999998</v>
      </c>
      <c r="E44" s="5">
        <v>15260325.99</v>
      </c>
      <c r="F44" s="5">
        <v>15260325.99</v>
      </c>
      <c r="G44" s="6">
        <f t="shared" si="1"/>
        <v>19046743.019999996</v>
      </c>
    </row>
    <row r="45" spans="1:7" s="2" customFormat="1" ht="14.25" customHeight="1" x14ac:dyDescent="0.2">
      <c r="A45" s="4" t="s">
        <v>47</v>
      </c>
      <c r="B45" s="5">
        <v>35114069</v>
      </c>
      <c r="C45" s="5">
        <v>1847201.28</v>
      </c>
      <c r="D45" s="6">
        <f t="shared" si="0"/>
        <v>36961270.280000001</v>
      </c>
      <c r="E45" s="5">
        <v>15647033.07</v>
      </c>
      <c r="F45" s="5">
        <v>15647033.07</v>
      </c>
      <c r="G45" s="6">
        <f t="shared" si="1"/>
        <v>21314237.210000001</v>
      </c>
    </row>
    <row r="46" spans="1:7" s="2" customFormat="1" ht="14.25" customHeight="1" x14ac:dyDescent="0.2">
      <c r="A46" s="4" t="s">
        <v>48</v>
      </c>
      <c r="B46" s="5">
        <v>33891481</v>
      </c>
      <c r="C46" s="5">
        <v>1137715.6100000001</v>
      </c>
      <c r="D46" s="6">
        <f t="shared" si="0"/>
        <v>35029196.609999999</v>
      </c>
      <c r="E46" s="5">
        <v>14939075.98</v>
      </c>
      <c r="F46" s="5">
        <v>14939075.98</v>
      </c>
      <c r="G46" s="6">
        <f t="shared" si="1"/>
        <v>20090120.629999999</v>
      </c>
    </row>
    <row r="47" spans="1:7" s="2" customFormat="1" ht="14.25" customHeight="1" x14ac:dyDescent="0.2">
      <c r="A47" s="4" t="s">
        <v>49</v>
      </c>
      <c r="B47" s="5">
        <v>39462221</v>
      </c>
      <c r="C47" s="5">
        <v>1593920.9</v>
      </c>
      <c r="D47" s="6">
        <f t="shared" si="0"/>
        <v>41056141.899999999</v>
      </c>
      <c r="E47" s="5">
        <v>16964057.34</v>
      </c>
      <c r="F47" s="5">
        <v>16964057.34</v>
      </c>
      <c r="G47" s="6">
        <f t="shared" si="1"/>
        <v>24092084.559999999</v>
      </c>
    </row>
    <row r="48" spans="1:7" s="2" customFormat="1" ht="14.25" customHeight="1" x14ac:dyDescent="0.2">
      <c r="A48" s="4" t="s">
        <v>50</v>
      </c>
      <c r="B48" s="5">
        <v>7299342</v>
      </c>
      <c r="C48" s="5">
        <v>822272.27</v>
      </c>
      <c r="D48" s="6">
        <f t="shared" si="0"/>
        <v>8121614.2699999996</v>
      </c>
      <c r="E48" s="5">
        <v>3027668.26</v>
      </c>
      <c r="F48" s="5">
        <v>3027668.26</v>
      </c>
      <c r="G48" s="6">
        <f t="shared" si="1"/>
        <v>5093946.01</v>
      </c>
    </row>
    <row r="49" spans="1:7" s="2" customFormat="1" ht="14.25" customHeight="1" x14ac:dyDescent="0.2">
      <c r="A49" s="4" t="s">
        <v>51</v>
      </c>
      <c r="B49" s="5">
        <v>32711732</v>
      </c>
      <c r="C49" s="5">
        <v>1395547.82</v>
      </c>
      <c r="D49" s="6">
        <f t="shared" si="0"/>
        <v>34107279.82</v>
      </c>
      <c r="E49" s="5">
        <v>14152185.300000001</v>
      </c>
      <c r="F49" s="5">
        <v>14152185.300000001</v>
      </c>
      <c r="G49" s="6">
        <f t="shared" si="1"/>
        <v>19955094.52</v>
      </c>
    </row>
    <row r="50" spans="1:7" s="2" customFormat="1" ht="14.25" customHeight="1" x14ac:dyDescent="0.2">
      <c r="A50" s="4" t="s">
        <v>52</v>
      </c>
      <c r="B50" s="5">
        <v>42666838</v>
      </c>
      <c r="C50" s="5">
        <v>1445349.51</v>
      </c>
      <c r="D50" s="6">
        <f t="shared" si="0"/>
        <v>44112187.509999998</v>
      </c>
      <c r="E50" s="5">
        <v>18746416.84</v>
      </c>
      <c r="F50" s="5">
        <v>18746416.84</v>
      </c>
      <c r="G50" s="6">
        <f t="shared" si="1"/>
        <v>25365770.669999998</v>
      </c>
    </row>
    <row r="51" spans="1:7" s="2" customFormat="1" ht="14.25" customHeight="1" x14ac:dyDescent="0.2">
      <c r="A51" s="4" t="s">
        <v>53</v>
      </c>
      <c r="B51" s="5">
        <v>66160060</v>
      </c>
      <c r="C51" s="5">
        <v>2936096.03</v>
      </c>
      <c r="D51" s="6">
        <f t="shared" si="0"/>
        <v>69096156.030000001</v>
      </c>
      <c r="E51" s="5">
        <v>30201330.699999999</v>
      </c>
      <c r="F51" s="5">
        <v>30201330.699999999</v>
      </c>
      <c r="G51" s="6">
        <f t="shared" si="1"/>
        <v>38894825.329999998</v>
      </c>
    </row>
    <row r="52" spans="1:7" s="2" customFormat="1" ht="14.25" customHeight="1" x14ac:dyDescent="0.2">
      <c r="A52" s="4" t="s">
        <v>54</v>
      </c>
      <c r="B52" s="5">
        <v>60834561</v>
      </c>
      <c r="C52" s="5">
        <v>2217136.17</v>
      </c>
      <c r="D52" s="6">
        <f t="shared" si="0"/>
        <v>63051697.170000002</v>
      </c>
      <c r="E52" s="5">
        <v>27582702.600000001</v>
      </c>
      <c r="F52" s="5">
        <v>27582702.600000001</v>
      </c>
      <c r="G52" s="6">
        <f t="shared" si="1"/>
        <v>35468994.57</v>
      </c>
    </row>
    <row r="53" spans="1:7" s="2" customFormat="1" ht="14.25" customHeight="1" x14ac:dyDescent="0.2">
      <c r="A53" s="4" t="s">
        <v>55</v>
      </c>
      <c r="B53" s="5">
        <v>24823744</v>
      </c>
      <c r="C53" s="5">
        <v>1136266.43</v>
      </c>
      <c r="D53" s="6">
        <f t="shared" si="0"/>
        <v>25960010.43</v>
      </c>
      <c r="E53" s="5">
        <v>11769448.26</v>
      </c>
      <c r="F53" s="5">
        <v>11769448.26</v>
      </c>
      <c r="G53" s="6">
        <f t="shared" si="1"/>
        <v>14190562.17</v>
      </c>
    </row>
    <row r="54" spans="1:7" s="2" customFormat="1" ht="14.25" customHeight="1" x14ac:dyDescent="0.2">
      <c r="A54" s="4" t="s">
        <v>56</v>
      </c>
      <c r="B54" s="5">
        <v>22424008</v>
      </c>
      <c r="C54" s="5">
        <v>595292.1</v>
      </c>
      <c r="D54" s="6">
        <f t="shared" si="0"/>
        <v>23019300.100000001</v>
      </c>
      <c r="E54" s="5">
        <v>9931272.8000000007</v>
      </c>
      <c r="F54" s="5">
        <v>9931272.8000000007</v>
      </c>
      <c r="G54" s="6">
        <f t="shared" si="1"/>
        <v>13088027.300000001</v>
      </c>
    </row>
    <row r="55" spans="1:7" s="2" customFormat="1" ht="14.25" customHeight="1" x14ac:dyDescent="0.2">
      <c r="A55" s="4" t="s">
        <v>57</v>
      </c>
      <c r="B55" s="5">
        <v>26511200</v>
      </c>
      <c r="C55" s="5">
        <v>1298320.3500000001</v>
      </c>
      <c r="D55" s="6">
        <f t="shared" si="0"/>
        <v>27809520.350000001</v>
      </c>
      <c r="E55" s="5">
        <v>11775004.74</v>
      </c>
      <c r="F55" s="5">
        <v>11775004.74</v>
      </c>
      <c r="G55" s="6">
        <f t="shared" si="1"/>
        <v>16034515.610000001</v>
      </c>
    </row>
    <row r="56" spans="1:7" s="2" customFormat="1" ht="14.25" customHeight="1" x14ac:dyDescent="0.2">
      <c r="A56" s="4" t="s">
        <v>58</v>
      </c>
      <c r="B56" s="5">
        <v>40740233</v>
      </c>
      <c r="C56" s="5">
        <v>2133579.83</v>
      </c>
      <c r="D56" s="6">
        <f t="shared" si="0"/>
        <v>42873812.829999998</v>
      </c>
      <c r="E56" s="5">
        <v>18516170.739999998</v>
      </c>
      <c r="F56" s="5">
        <v>18516170.739999998</v>
      </c>
      <c r="G56" s="6">
        <f t="shared" si="1"/>
        <v>24357642.09</v>
      </c>
    </row>
    <row r="57" spans="1:7" s="2" customFormat="1" ht="14.25" customHeight="1" x14ac:dyDescent="0.2">
      <c r="A57" s="4" t="s">
        <v>59</v>
      </c>
      <c r="B57" s="5">
        <v>109939860</v>
      </c>
      <c r="C57" s="5">
        <v>20729594.289999999</v>
      </c>
      <c r="D57" s="6">
        <f t="shared" si="0"/>
        <v>130669454.28999999</v>
      </c>
      <c r="E57" s="5">
        <v>50062650.369999997</v>
      </c>
      <c r="F57" s="5">
        <v>50062650.369999997</v>
      </c>
      <c r="G57" s="6">
        <f t="shared" si="1"/>
        <v>80606803.919999987</v>
      </c>
    </row>
    <row r="58" spans="1:7" s="2" customFormat="1" ht="14.25" customHeight="1" x14ac:dyDescent="0.2">
      <c r="A58" s="4" t="s">
        <v>60</v>
      </c>
      <c r="B58" s="5">
        <v>66891246</v>
      </c>
      <c r="C58" s="5">
        <v>4063076.78</v>
      </c>
      <c r="D58" s="6">
        <f t="shared" si="0"/>
        <v>70954322.780000001</v>
      </c>
      <c r="E58" s="5">
        <v>29998236.670000002</v>
      </c>
      <c r="F58" s="5">
        <v>29998236.670000002</v>
      </c>
      <c r="G58" s="6">
        <f t="shared" si="1"/>
        <v>40956086.109999999</v>
      </c>
    </row>
    <row r="59" spans="1:7" s="2" customFormat="1" ht="14.25" customHeight="1" x14ac:dyDescent="0.2">
      <c r="A59" s="4" t="s">
        <v>61</v>
      </c>
      <c r="B59" s="5">
        <v>29264044</v>
      </c>
      <c r="C59" s="5">
        <v>2127772.7400000002</v>
      </c>
      <c r="D59" s="6">
        <f t="shared" si="0"/>
        <v>31391816.740000002</v>
      </c>
      <c r="E59" s="5">
        <v>13419951.32</v>
      </c>
      <c r="F59" s="5">
        <v>13419951.32</v>
      </c>
      <c r="G59" s="6">
        <f t="shared" si="1"/>
        <v>17971865.420000002</v>
      </c>
    </row>
    <row r="60" spans="1:7" s="2" customFormat="1" ht="14.25" customHeight="1" x14ac:dyDescent="0.2">
      <c r="A60" s="4" t="s">
        <v>62</v>
      </c>
      <c r="B60" s="5">
        <v>49424300</v>
      </c>
      <c r="C60" s="5">
        <v>2223319.9</v>
      </c>
      <c r="D60" s="6">
        <f t="shared" si="0"/>
        <v>51647619.899999999</v>
      </c>
      <c r="E60" s="5">
        <v>21773363.469999999</v>
      </c>
      <c r="F60" s="5">
        <v>21773363.469999999</v>
      </c>
      <c r="G60" s="6">
        <f t="shared" si="1"/>
        <v>29874256.43</v>
      </c>
    </row>
    <row r="61" spans="1:7" s="2" customFormat="1" ht="14.25" customHeight="1" x14ac:dyDescent="0.2">
      <c r="A61" s="4" t="s">
        <v>63</v>
      </c>
      <c r="B61" s="5">
        <v>32709961</v>
      </c>
      <c r="C61" s="5">
        <v>1720986.13</v>
      </c>
      <c r="D61" s="6">
        <f t="shared" si="0"/>
        <v>34430947.130000003</v>
      </c>
      <c r="E61" s="5">
        <v>14959790.1</v>
      </c>
      <c r="F61" s="5">
        <v>14959790.1</v>
      </c>
      <c r="G61" s="6">
        <f t="shared" si="1"/>
        <v>19471157.030000001</v>
      </c>
    </row>
    <row r="62" spans="1:7" s="2" customFormat="1" ht="14.25" customHeight="1" x14ac:dyDescent="0.2">
      <c r="A62" s="4" t="s">
        <v>64</v>
      </c>
      <c r="B62" s="5">
        <v>29856843</v>
      </c>
      <c r="C62" s="5">
        <v>1457963.03</v>
      </c>
      <c r="D62" s="6">
        <f t="shared" si="0"/>
        <v>31314806.030000001</v>
      </c>
      <c r="E62" s="5">
        <v>13275562.9</v>
      </c>
      <c r="F62" s="5">
        <v>13275562.9</v>
      </c>
      <c r="G62" s="6">
        <f t="shared" si="1"/>
        <v>18039243.130000003</v>
      </c>
    </row>
    <row r="63" spans="1:7" s="2" customFormat="1" ht="14.25" customHeight="1" x14ac:dyDescent="0.2">
      <c r="A63" s="4" t="s">
        <v>65</v>
      </c>
      <c r="B63" s="5">
        <v>217222723</v>
      </c>
      <c r="C63" s="5">
        <v>9650938.4199999999</v>
      </c>
      <c r="D63" s="6">
        <f t="shared" si="0"/>
        <v>226873661.41999999</v>
      </c>
      <c r="E63" s="5">
        <v>97984269.609999999</v>
      </c>
      <c r="F63" s="5">
        <v>97984269.609999999</v>
      </c>
      <c r="G63" s="6">
        <f t="shared" si="1"/>
        <v>128889391.80999999</v>
      </c>
    </row>
    <row r="64" spans="1:7" s="2" customFormat="1" ht="14.25" customHeight="1" x14ac:dyDescent="0.2">
      <c r="A64" s="4" t="s">
        <v>66</v>
      </c>
      <c r="B64" s="5">
        <v>41260470</v>
      </c>
      <c r="C64" s="5">
        <v>1942297.12</v>
      </c>
      <c r="D64" s="6">
        <f t="shared" si="0"/>
        <v>43202767.119999997</v>
      </c>
      <c r="E64" s="5">
        <v>18569856.27</v>
      </c>
      <c r="F64" s="5">
        <v>18569856.27</v>
      </c>
      <c r="G64" s="6">
        <f t="shared" si="1"/>
        <v>24632910.849999998</v>
      </c>
    </row>
    <row r="65" spans="1:7" s="2" customFormat="1" ht="14.25" customHeight="1" x14ac:dyDescent="0.2">
      <c r="A65" s="4" t="s">
        <v>67</v>
      </c>
      <c r="B65" s="5">
        <v>31929550</v>
      </c>
      <c r="C65" s="5">
        <v>1097696.3999999999</v>
      </c>
      <c r="D65" s="6">
        <f t="shared" si="0"/>
        <v>33027246.399999999</v>
      </c>
      <c r="E65" s="5">
        <v>13485991.470000001</v>
      </c>
      <c r="F65" s="5">
        <v>13485991.470000001</v>
      </c>
      <c r="G65" s="6">
        <f t="shared" si="1"/>
        <v>19541254.93</v>
      </c>
    </row>
    <row r="66" spans="1:7" s="2" customFormat="1" ht="14.25" customHeight="1" x14ac:dyDescent="0.2">
      <c r="A66" s="4" t="s">
        <v>68</v>
      </c>
      <c r="B66" s="5">
        <v>3340384</v>
      </c>
      <c r="C66" s="5">
        <v>225317.34</v>
      </c>
      <c r="D66" s="6">
        <f t="shared" si="0"/>
        <v>3565701.34</v>
      </c>
      <c r="E66" s="5">
        <v>1353572.65</v>
      </c>
      <c r="F66" s="5">
        <v>1353572.65</v>
      </c>
      <c r="G66" s="6">
        <f t="shared" si="1"/>
        <v>2212128.69</v>
      </c>
    </row>
    <row r="67" spans="1:7" s="2" customFormat="1" ht="14.25" customHeight="1" x14ac:dyDescent="0.2">
      <c r="A67" s="4" t="s">
        <v>69</v>
      </c>
      <c r="B67" s="5">
        <v>17838335</v>
      </c>
      <c r="C67" s="5">
        <v>612731.92000000004</v>
      </c>
      <c r="D67" s="6">
        <f t="shared" si="0"/>
        <v>18451066.920000002</v>
      </c>
      <c r="E67" s="5">
        <v>7869250.0599999996</v>
      </c>
      <c r="F67" s="5">
        <v>7869250.0599999996</v>
      </c>
      <c r="G67" s="6">
        <f t="shared" si="1"/>
        <v>10581816.860000003</v>
      </c>
    </row>
    <row r="68" spans="1:7" s="2" customFormat="1" ht="14.25" customHeight="1" x14ac:dyDescent="0.2">
      <c r="A68" s="4" t="s">
        <v>70</v>
      </c>
      <c r="B68" s="5">
        <v>103774067</v>
      </c>
      <c r="C68" s="5">
        <v>4325528.7300000004</v>
      </c>
      <c r="D68" s="6">
        <f t="shared" si="0"/>
        <v>108099595.73</v>
      </c>
      <c r="E68" s="5">
        <v>45624827.93</v>
      </c>
      <c r="F68" s="5">
        <v>45624827.93</v>
      </c>
      <c r="G68" s="6">
        <f t="shared" si="1"/>
        <v>62474767.800000004</v>
      </c>
    </row>
    <row r="69" spans="1:7" s="2" customFormat="1" ht="14.25" customHeight="1" x14ac:dyDescent="0.2">
      <c r="A69" s="4" t="s">
        <v>71</v>
      </c>
      <c r="B69" s="5">
        <v>435947408</v>
      </c>
      <c r="C69" s="5">
        <v>32684668.41</v>
      </c>
      <c r="D69" s="6">
        <f t="shared" si="0"/>
        <v>468632076.41000003</v>
      </c>
      <c r="E69" s="5">
        <v>202194484.28</v>
      </c>
      <c r="F69" s="5">
        <v>202194484.28</v>
      </c>
      <c r="G69" s="6">
        <f t="shared" si="1"/>
        <v>266437592.13000003</v>
      </c>
    </row>
    <row r="70" spans="1:7" s="2" customFormat="1" ht="14.25" customHeight="1" x14ac:dyDescent="0.2">
      <c r="A70" s="4" t="s">
        <v>72</v>
      </c>
      <c r="B70" s="5">
        <v>62358081</v>
      </c>
      <c r="C70" s="5">
        <v>2693087.18</v>
      </c>
      <c r="D70" s="6">
        <f t="shared" si="0"/>
        <v>65051168.18</v>
      </c>
      <c r="E70" s="5">
        <v>27417465.02</v>
      </c>
      <c r="F70" s="5">
        <v>27417465.02</v>
      </c>
      <c r="G70" s="6">
        <f t="shared" si="1"/>
        <v>37633703.159999996</v>
      </c>
    </row>
    <row r="71" spans="1:7" s="2" customFormat="1" ht="14.25" customHeight="1" x14ac:dyDescent="0.2">
      <c r="A71" s="4" t="s">
        <v>73</v>
      </c>
      <c r="B71" s="5">
        <v>39070447</v>
      </c>
      <c r="C71" s="5">
        <v>1751649.37</v>
      </c>
      <c r="D71" s="6">
        <f t="shared" si="0"/>
        <v>40822096.369999997</v>
      </c>
      <c r="E71" s="5">
        <v>17828832.539999999</v>
      </c>
      <c r="F71" s="5">
        <v>17828832.539999999</v>
      </c>
      <c r="G71" s="6">
        <f t="shared" si="1"/>
        <v>22993263.829999998</v>
      </c>
    </row>
    <row r="72" spans="1:7" s="2" customFormat="1" ht="14.25" customHeight="1" x14ac:dyDescent="0.2">
      <c r="A72" s="4" t="s">
        <v>74</v>
      </c>
      <c r="B72" s="5">
        <v>90941547</v>
      </c>
      <c r="C72" s="5">
        <v>2471992.27</v>
      </c>
      <c r="D72" s="6">
        <f t="shared" si="0"/>
        <v>93413539.269999996</v>
      </c>
      <c r="E72" s="5">
        <v>40836253.109999999</v>
      </c>
      <c r="F72" s="5">
        <v>40836253.109999999</v>
      </c>
      <c r="G72" s="6">
        <f t="shared" si="1"/>
        <v>52577286.159999996</v>
      </c>
    </row>
    <row r="73" spans="1:7" s="2" customFormat="1" ht="14.25" customHeight="1" x14ac:dyDescent="0.2">
      <c r="A73" s="4" t="s">
        <v>75</v>
      </c>
      <c r="B73" s="5">
        <v>38770002</v>
      </c>
      <c r="C73" s="5">
        <v>958996.01</v>
      </c>
      <c r="D73" s="6">
        <f t="shared" ref="D73:D131" si="2">B73+C73</f>
        <v>39728998.009999998</v>
      </c>
      <c r="E73" s="5">
        <v>17485113.600000001</v>
      </c>
      <c r="F73" s="5">
        <v>17485113.600000001</v>
      </c>
      <c r="G73" s="6">
        <f t="shared" ref="G73:G131" si="3">D73-E73</f>
        <v>22243884.409999996</v>
      </c>
    </row>
    <row r="74" spans="1:7" s="2" customFormat="1" ht="14.25" customHeight="1" x14ac:dyDescent="0.2">
      <c r="A74" s="4" t="s">
        <v>76</v>
      </c>
      <c r="B74" s="5">
        <v>27842023</v>
      </c>
      <c r="C74" s="5">
        <v>657590.19999999995</v>
      </c>
      <c r="D74" s="6">
        <f t="shared" si="2"/>
        <v>28499613.199999999</v>
      </c>
      <c r="E74" s="5">
        <v>13270142.210000001</v>
      </c>
      <c r="F74" s="5">
        <v>13270142.210000001</v>
      </c>
      <c r="G74" s="6">
        <f t="shared" si="3"/>
        <v>15229470.989999998</v>
      </c>
    </row>
    <row r="75" spans="1:7" s="2" customFormat="1" ht="51" customHeight="1" x14ac:dyDescent="0.2">
      <c r="A75" s="30" t="s">
        <v>0</v>
      </c>
      <c r="B75" s="31"/>
      <c r="C75" s="31"/>
      <c r="D75" s="31"/>
      <c r="E75" s="31"/>
      <c r="F75" s="31"/>
      <c r="G75" s="32"/>
    </row>
    <row r="76" spans="1:7" s="2" customFormat="1" ht="14.25" customHeight="1" x14ac:dyDescent="0.2">
      <c r="A76" s="26" t="s">
        <v>1</v>
      </c>
      <c r="B76" s="28" t="s">
        <v>2</v>
      </c>
      <c r="C76" s="28"/>
      <c r="D76" s="28"/>
      <c r="E76" s="28"/>
      <c r="F76" s="28"/>
      <c r="G76" s="28" t="s">
        <v>3</v>
      </c>
    </row>
    <row r="77" spans="1:7" s="2" customFormat="1" ht="33" customHeight="1" x14ac:dyDescent="0.2">
      <c r="A77" s="26"/>
      <c r="B77" s="3" t="s">
        <v>4</v>
      </c>
      <c r="C77" s="3" t="s">
        <v>5</v>
      </c>
      <c r="D77" s="3" t="s">
        <v>6</v>
      </c>
      <c r="E77" s="3" t="s">
        <v>7</v>
      </c>
      <c r="F77" s="3" t="s">
        <v>8</v>
      </c>
      <c r="G77" s="29"/>
    </row>
    <row r="78" spans="1:7" s="2" customFormat="1" ht="14.25" customHeight="1" x14ac:dyDescent="0.2">
      <c r="A78" s="27"/>
      <c r="B78" s="3">
        <v>1</v>
      </c>
      <c r="C78" s="3">
        <v>2</v>
      </c>
      <c r="D78" s="3" t="s">
        <v>9</v>
      </c>
      <c r="E78" s="3">
        <v>4</v>
      </c>
      <c r="F78" s="3">
        <v>5</v>
      </c>
      <c r="G78" s="3" t="s">
        <v>10</v>
      </c>
    </row>
    <row r="79" spans="1:7" s="2" customFormat="1" ht="14.25" customHeight="1" x14ac:dyDescent="0.2">
      <c r="A79" s="4" t="s">
        <v>77</v>
      </c>
      <c r="B79" s="5">
        <v>172671742</v>
      </c>
      <c r="C79" s="5">
        <v>4042583.43</v>
      </c>
      <c r="D79" s="6">
        <f t="shared" si="2"/>
        <v>176714325.43000001</v>
      </c>
      <c r="E79" s="5">
        <v>77746173.049999997</v>
      </c>
      <c r="F79" s="5">
        <v>77746173.049999997</v>
      </c>
      <c r="G79" s="6">
        <f t="shared" si="3"/>
        <v>98968152.38000001</v>
      </c>
    </row>
    <row r="80" spans="1:7" s="2" customFormat="1" ht="14.25" customHeight="1" x14ac:dyDescent="0.2">
      <c r="A80" s="4" t="s">
        <v>78</v>
      </c>
      <c r="B80" s="5">
        <v>157400415</v>
      </c>
      <c r="C80" s="5">
        <v>4257873.66</v>
      </c>
      <c r="D80" s="6">
        <f t="shared" si="2"/>
        <v>161658288.66</v>
      </c>
      <c r="E80" s="5">
        <v>68441834.920000002</v>
      </c>
      <c r="F80" s="5">
        <v>68441834.920000002</v>
      </c>
      <c r="G80" s="6">
        <f t="shared" si="3"/>
        <v>93216453.739999995</v>
      </c>
    </row>
    <row r="81" spans="1:7" s="2" customFormat="1" ht="14.25" customHeight="1" x14ac:dyDescent="0.2">
      <c r="A81" s="4" t="s">
        <v>79</v>
      </c>
      <c r="B81" s="5">
        <v>315025366</v>
      </c>
      <c r="C81" s="5">
        <v>10151267.859999999</v>
      </c>
      <c r="D81" s="6">
        <f t="shared" si="2"/>
        <v>325176633.86000001</v>
      </c>
      <c r="E81" s="5">
        <v>142077779.18000001</v>
      </c>
      <c r="F81" s="5">
        <v>142077779.18000001</v>
      </c>
      <c r="G81" s="6">
        <f t="shared" si="3"/>
        <v>183098854.68000001</v>
      </c>
    </row>
    <row r="82" spans="1:7" s="2" customFormat="1" ht="14.25" customHeight="1" x14ac:dyDescent="0.2">
      <c r="A82" s="4" t="s">
        <v>80</v>
      </c>
      <c r="B82" s="5">
        <v>151126964</v>
      </c>
      <c r="C82" s="5">
        <v>2530909.7200000002</v>
      </c>
      <c r="D82" s="6">
        <f t="shared" si="2"/>
        <v>153657873.72</v>
      </c>
      <c r="E82" s="5">
        <v>65638327.140000001</v>
      </c>
      <c r="F82" s="5">
        <v>65638327.140000001</v>
      </c>
      <c r="G82" s="6">
        <f t="shared" si="3"/>
        <v>88019546.579999998</v>
      </c>
    </row>
    <row r="83" spans="1:7" s="2" customFormat="1" ht="14.25" customHeight="1" x14ac:dyDescent="0.2">
      <c r="A83" s="4" t="s">
        <v>81</v>
      </c>
      <c r="B83" s="5">
        <v>190826412</v>
      </c>
      <c r="C83" s="5">
        <v>3967192.87</v>
      </c>
      <c r="D83" s="6">
        <f t="shared" si="2"/>
        <v>194793604.87</v>
      </c>
      <c r="E83" s="5">
        <v>82756144.090000004</v>
      </c>
      <c r="F83" s="5">
        <v>82756144.090000004</v>
      </c>
      <c r="G83" s="6">
        <f t="shared" si="3"/>
        <v>112037460.78</v>
      </c>
    </row>
    <row r="84" spans="1:7" s="2" customFormat="1" ht="14.25" customHeight="1" x14ac:dyDescent="0.2">
      <c r="A84" s="4" t="s">
        <v>82</v>
      </c>
      <c r="B84" s="5">
        <v>298725192</v>
      </c>
      <c r="C84" s="5">
        <v>121932609.25</v>
      </c>
      <c r="D84" s="6">
        <f t="shared" si="2"/>
        <v>420657801.25</v>
      </c>
      <c r="E84" s="5">
        <v>139453484.56</v>
      </c>
      <c r="F84" s="5">
        <v>139453484.56</v>
      </c>
      <c r="G84" s="6">
        <f t="shared" si="3"/>
        <v>281204316.69</v>
      </c>
    </row>
    <row r="85" spans="1:7" s="2" customFormat="1" ht="14.25" customHeight="1" x14ac:dyDescent="0.2">
      <c r="A85" s="4" t="s">
        <v>83</v>
      </c>
      <c r="B85" s="5">
        <v>827371530</v>
      </c>
      <c r="C85" s="5">
        <v>21389689.329999998</v>
      </c>
      <c r="D85" s="6">
        <f t="shared" si="2"/>
        <v>848761219.33000004</v>
      </c>
      <c r="E85" s="5">
        <v>427447519.06999999</v>
      </c>
      <c r="F85" s="5">
        <v>427447519.06999999</v>
      </c>
      <c r="G85" s="6">
        <f t="shared" si="3"/>
        <v>421313700.26000005</v>
      </c>
    </row>
    <row r="86" spans="1:7" s="2" customFormat="1" ht="14.25" customHeight="1" x14ac:dyDescent="0.2">
      <c r="A86" s="4" t="s">
        <v>84</v>
      </c>
      <c r="B86" s="5">
        <v>144620300</v>
      </c>
      <c r="C86" s="5">
        <v>3696865.67</v>
      </c>
      <c r="D86" s="6">
        <f t="shared" si="2"/>
        <v>148317165.66999999</v>
      </c>
      <c r="E86" s="5">
        <v>62893555.829999998</v>
      </c>
      <c r="F86" s="5">
        <v>62893555.829999998</v>
      </c>
      <c r="G86" s="6">
        <f t="shared" si="3"/>
        <v>85423609.839999989</v>
      </c>
    </row>
    <row r="87" spans="1:7" s="2" customFormat="1" ht="14.25" customHeight="1" x14ac:dyDescent="0.2">
      <c r="A87" s="4" t="s">
        <v>85</v>
      </c>
      <c r="B87" s="5">
        <v>147910594</v>
      </c>
      <c r="C87" s="5">
        <v>2428619.9300000002</v>
      </c>
      <c r="D87" s="6">
        <f t="shared" si="2"/>
        <v>150339213.93000001</v>
      </c>
      <c r="E87" s="5">
        <v>66001029.350000001</v>
      </c>
      <c r="F87" s="5">
        <v>66001029.350000001</v>
      </c>
      <c r="G87" s="6">
        <f t="shared" si="3"/>
        <v>84338184.580000013</v>
      </c>
    </row>
    <row r="88" spans="1:7" s="2" customFormat="1" ht="14.25" customHeight="1" x14ac:dyDescent="0.2">
      <c r="A88" s="4" t="s">
        <v>86</v>
      </c>
      <c r="B88" s="5">
        <v>144512873</v>
      </c>
      <c r="C88" s="5">
        <v>70995175.5</v>
      </c>
      <c r="D88" s="6">
        <f t="shared" si="2"/>
        <v>215508048.5</v>
      </c>
      <c r="E88" s="5">
        <v>65140664.770000003</v>
      </c>
      <c r="F88" s="5">
        <v>65140664.770000003</v>
      </c>
      <c r="G88" s="6">
        <f t="shared" si="3"/>
        <v>150367383.72999999</v>
      </c>
    </row>
    <row r="89" spans="1:7" s="2" customFormat="1" ht="14.25" customHeight="1" x14ac:dyDescent="0.2">
      <c r="A89" s="4" t="s">
        <v>87</v>
      </c>
      <c r="B89" s="5">
        <v>251460763</v>
      </c>
      <c r="C89" s="5">
        <v>24493030</v>
      </c>
      <c r="D89" s="6">
        <f t="shared" si="2"/>
        <v>275953793</v>
      </c>
      <c r="E89" s="5">
        <v>122455231.27</v>
      </c>
      <c r="F89" s="5">
        <v>122455231.27</v>
      </c>
      <c r="G89" s="6">
        <f t="shared" si="3"/>
        <v>153498561.73000002</v>
      </c>
    </row>
    <row r="90" spans="1:7" s="2" customFormat="1" ht="14.25" customHeight="1" x14ac:dyDescent="0.2">
      <c r="A90" s="4" t="s">
        <v>88</v>
      </c>
      <c r="B90" s="5">
        <v>146842160</v>
      </c>
      <c r="C90" s="5">
        <v>2825461.39</v>
      </c>
      <c r="D90" s="6">
        <f t="shared" si="2"/>
        <v>149667621.38999999</v>
      </c>
      <c r="E90" s="5">
        <v>64975493.460000001</v>
      </c>
      <c r="F90" s="5">
        <v>64975493.460000001</v>
      </c>
      <c r="G90" s="6">
        <f t="shared" si="3"/>
        <v>84692127.929999977</v>
      </c>
    </row>
    <row r="91" spans="1:7" s="2" customFormat="1" ht="14.25" customHeight="1" x14ac:dyDescent="0.2">
      <c r="A91" s="4" t="s">
        <v>89</v>
      </c>
      <c r="B91" s="5">
        <v>143871381</v>
      </c>
      <c r="C91" s="5">
        <v>518419.57</v>
      </c>
      <c r="D91" s="6">
        <f t="shared" si="2"/>
        <v>144389800.56999999</v>
      </c>
      <c r="E91" s="5">
        <v>63726448.409999996</v>
      </c>
      <c r="F91" s="5">
        <v>63726448.409999996</v>
      </c>
      <c r="G91" s="6">
        <f t="shared" si="3"/>
        <v>80663352.159999996</v>
      </c>
    </row>
    <row r="92" spans="1:7" s="2" customFormat="1" ht="14.25" customHeight="1" x14ac:dyDescent="0.2">
      <c r="A92" s="4" t="s">
        <v>90</v>
      </c>
      <c r="B92" s="5">
        <v>95668752</v>
      </c>
      <c r="C92" s="5">
        <v>2033411.76</v>
      </c>
      <c r="D92" s="6">
        <f t="shared" si="2"/>
        <v>97702163.760000005</v>
      </c>
      <c r="E92" s="5">
        <v>42066551.289999999</v>
      </c>
      <c r="F92" s="5">
        <v>42066551.289999999</v>
      </c>
      <c r="G92" s="6">
        <f t="shared" si="3"/>
        <v>55635612.470000006</v>
      </c>
    </row>
    <row r="93" spans="1:7" s="2" customFormat="1" ht="14.25" customHeight="1" x14ac:dyDescent="0.2">
      <c r="A93" s="4" t="s">
        <v>91</v>
      </c>
      <c r="B93" s="5">
        <v>2476467</v>
      </c>
      <c r="C93" s="5">
        <v>17062</v>
      </c>
      <c r="D93" s="6">
        <f t="shared" si="2"/>
        <v>2493529</v>
      </c>
      <c r="E93" s="5">
        <v>157672.19</v>
      </c>
      <c r="F93" s="5">
        <v>157672.19</v>
      </c>
      <c r="G93" s="6">
        <f t="shared" si="3"/>
        <v>2335856.81</v>
      </c>
    </row>
    <row r="94" spans="1:7" s="2" customFormat="1" ht="14.25" customHeight="1" x14ac:dyDescent="0.2">
      <c r="A94" s="4" t="s">
        <v>92</v>
      </c>
      <c r="B94" s="5">
        <v>47902100</v>
      </c>
      <c r="C94" s="5">
        <v>694563.76</v>
      </c>
      <c r="D94" s="6">
        <f t="shared" si="2"/>
        <v>48596663.759999998</v>
      </c>
      <c r="E94" s="5">
        <v>20523258.66</v>
      </c>
      <c r="F94" s="5">
        <v>20523258.66</v>
      </c>
      <c r="G94" s="6">
        <f t="shared" si="3"/>
        <v>28073405.099999998</v>
      </c>
    </row>
    <row r="95" spans="1:7" s="2" customFormat="1" ht="14.25" customHeight="1" x14ac:dyDescent="0.2">
      <c r="A95" s="4" t="s">
        <v>93</v>
      </c>
      <c r="B95" s="5">
        <v>45565091</v>
      </c>
      <c r="C95" s="5">
        <v>934408.8</v>
      </c>
      <c r="D95" s="6">
        <f t="shared" si="2"/>
        <v>46499499.799999997</v>
      </c>
      <c r="E95" s="5">
        <v>21966867.34</v>
      </c>
      <c r="F95" s="5">
        <v>21966867.34</v>
      </c>
      <c r="G95" s="6">
        <f t="shared" si="3"/>
        <v>24532632.459999997</v>
      </c>
    </row>
    <row r="96" spans="1:7" s="2" customFormat="1" ht="14.25" customHeight="1" x14ac:dyDescent="0.2">
      <c r="A96" s="4" t="s">
        <v>94</v>
      </c>
      <c r="B96" s="5">
        <v>37685186</v>
      </c>
      <c r="C96" s="5">
        <v>11262117.619999999</v>
      </c>
      <c r="D96" s="6">
        <f t="shared" si="2"/>
        <v>48947303.619999997</v>
      </c>
      <c r="E96" s="5">
        <v>18940036.199999999</v>
      </c>
      <c r="F96" s="5">
        <v>18940036.199999999</v>
      </c>
      <c r="G96" s="6">
        <f t="shared" si="3"/>
        <v>30007267.419999998</v>
      </c>
    </row>
    <row r="97" spans="1:7" s="2" customFormat="1" ht="14.25" customHeight="1" x14ac:dyDescent="0.2">
      <c r="A97" s="4" t="s">
        <v>95</v>
      </c>
      <c r="B97" s="5">
        <v>51296635</v>
      </c>
      <c r="C97" s="5">
        <v>1098498.51</v>
      </c>
      <c r="D97" s="6">
        <f t="shared" si="2"/>
        <v>52395133.509999998</v>
      </c>
      <c r="E97" s="5">
        <v>23026736.239999998</v>
      </c>
      <c r="F97" s="5">
        <v>23026736.239999998</v>
      </c>
      <c r="G97" s="6">
        <f t="shared" si="3"/>
        <v>29368397.27</v>
      </c>
    </row>
    <row r="98" spans="1:7" s="2" customFormat="1" ht="14.25" customHeight="1" x14ac:dyDescent="0.2">
      <c r="A98" s="4" t="s">
        <v>96</v>
      </c>
      <c r="B98" s="5">
        <v>46752263</v>
      </c>
      <c r="C98" s="5">
        <v>782478.85</v>
      </c>
      <c r="D98" s="6">
        <f t="shared" si="2"/>
        <v>47534741.850000001</v>
      </c>
      <c r="E98" s="5">
        <v>21430699.620000001</v>
      </c>
      <c r="F98" s="5">
        <v>21430699.620000001</v>
      </c>
      <c r="G98" s="6">
        <f t="shared" si="3"/>
        <v>26104042.23</v>
      </c>
    </row>
    <row r="99" spans="1:7" s="2" customFormat="1" ht="14.25" customHeight="1" x14ac:dyDescent="0.2">
      <c r="A99" s="4" t="s">
        <v>97</v>
      </c>
      <c r="B99" s="5">
        <v>42496597</v>
      </c>
      <c r="C99" s="5">
        <v>756517.23</v>
      </c>
      <c r="D99" s="6">
        <f t="shared" si="2"/>
        <v>43253114.229999997</v>
      </c>
      <c r="E99" s="5">
        <v>19250735.059999999</v>
      </c>
      <c r="F99" s="5">
        <v>19250735.059999999</v>
      </c>
      <c r="G99" s="6">
        <f t="shared" si="3"/>
        <v>24002379.169999998</v>
      </c>
    </row>
    <row r="100" spans="1:7" s="2" customFormat="1" ht="14.25" customHeight="1" x14ac:dyDescent="0.2">
      <c r="A100" s="4" t="s">
        <v>98</v>
      </c>
      <c r="B100" s="5">
        <v>115573414</v>
      </c>
      <c r="C100" s="5">
        <v>1987543.14</v>
      </c>
      <c r="D100" s="6">
        <f t="shared" si="2"/>
        <v>117560957.14</v>
      </c>
      <c r="E100" s="5">
        <v>50847509.210000001</v>
      </c>
      <c r="F100" s="5">
        <v>50847509.210000001</v>
      </c>
      <c r="G100" s="6">
        <f t="shared" si="3"/>
        <v>66713447.93</v>
      </c>
    </row>
    <row r="101" spans="1:7" s="2" customFormat="1" ht="14.25" customHeight="1" x14ac:dyDescent="0.2">
      <c r="A101" s="4" t="s">
        <v>99</v>
      </c>
      <c r="B101" s="5">
        <v>181491631</v>
      </c>
      <c r="C101" s="5">
        <v>3162610.67</v>
      </c>
      <c r="D101" s="6">
        <f t="shared" si="2"/>
        <v>184654241.66999999</v>
      </c>
      <c r="E101" s="5">
        <v>86347626.109999999</v>
      </c>
      <c r="F101" s="5">
        <v>86347626.109999999</v>
      </c>
      <c r="G101" s="6">
        <f t="shared" si="3"/>
        <v>98306615.559999987</v>
      </c>
    </row>
    <row r="102" spans="1:7" s="2" customFormat="1" ht="14.25" customHeight="1" x14ac:dyDescent="0.2">
      <c r="A102" s="4" t="s">
        <v>100</v>
      </c>
      <c r="B102" s="5">
        <v>125781117</v>
      </c>
      <c r="C102" s="5">
        <v>1558354.62</v>
      </c>
      <c r="D102" s="6">
        <f t="shared" si="2"/>
        <v>127339471.62</v>
      </c>
      <c r="E102" s="5">
        <v>57002258.640000001</v>
      </c>
      <c r="F102" s="5">
        <v>57002258.640000001</v>
      </c>
      <c r="G102" s="6">
        <f t="shared" si="3"/>
        <v>70337212.980000004</v>
      </c>
    </row>
    <row r="103" spans="1:7" s="2" customFormat="1" ht="14.25" customHeight="1" x14ac:dyDescent="0.2">
      <c r="A103" s="4" t="s">
        <v>101</v>
      </c>
      <c r="B103" s="5">
        <v>49267975</v>
      </c>
      <c r="C103" s="5">
        <v>1112167.46</v>
      </c>
      <c r="D103" s="6">
        <f t="shared" si="2"/>
        <v>50380142.460000001</v>
      </c>
      <c r="E103" s="5">
        <v>21452360.010000002</v>
      </c>
      <c r="F103" s="5">
        <v>21452360.010000002</v>
      </c>
      <c r="G103" s="6">
        <f t="shared" si="3"/>
        <v>28927782.449999999</v>
      </c>
    </row>
    <row r="104" spans="1:7" s="2" customFormat="1" ht="14.25" customHeight="1" x14ac:dyDescent="0.2">
      <c r="A104" s="4" t="s">
        <v>102</v>
      </c>
      <c r="B104" s="5">
        <v>48573921</v>
      </c>
      <c r="C104" s="5">
        <v>763701.58</v>
      </c>
      <c r="D104" s="6">
        <f t="shared" si="2"/>
        <v>49337622.579999998</v>
      </c>
      <c r="E104" s="5">
        <v>21042259.629999999</v>
      </c>
      <c r="F104" s="5">
        <v>21042259.629999999</v>
      </c>
      <c r="G104" s="6">
        <f t="shared" si="3"/>
        <v>28295362.949999999</v>
      </c>
    </row>
    <row r="105" spans="1:7" s="2" customFormat="1" ht="14.25" customHeight="1" x14ac:dyDescent="0.2">
      <c r="A105" s="4" t="s">
        <v>103</v>
      </c>
      <c r="B105" s="5">
        <v>38696767</v>
      </c>
      <c r="C105" s="5">
        <v>727981.11</v>
      </c>
      <c r="D105" s="6">
        <f t="shared" si="2"/>
        <v>39424748.109999999</v>
      </c>
      <c r="E105" s="5">
        <v>16445364.4</v>
      </c>
      <c r="F105" s="5">
        <v>16445364.4</v>
      </c>
      <c r="G105" s="6">
        <f t="shared" si="3"/>
        <v>22979383.710000001</v>
      </c>
    </row>
    <row r="106" spans="1:7" s="2" customFormat="1" ht="14.25" customHeight="1" x14ac:dyDescent="0.2">
      <c r="A106" s="4" t="s">
        <v>104</v>
      </c>
      <c r="B106" s="5">
        <v>46261373</v>
      </c>
      <c r="C106" s="5">
        <v>890350.58</v>
      </c>
      <c r="D106" s="6">
        <f t="shared" si="2"/>
        <v>47151723.579999998</v>
      </c>
      <c r="E106" s="5">
        <v>21772617.949999999</v>
      </c>
      <c r="F106" s="5">
        <v>21772617.949999999</v>
      </c>
      <c r="G106" s="6">
        <f t="shared" si="3"/>
        <v>25379105.629999999</v>
      </c>
    </row>
    <row r="107" spans="1:7" s="2" customFormat="1" ht="14.25" customHeight="1" x14ac:dyDescent="0.2">
      <c r="A107" s="4" t="s">
        <v>105</v>
      </c>
      <c r="B107" s="5">
        <v>42897290</v>
      </c>
      <c r="C107" s="5">
        <v>24441954.379999999</v>
      </c>
      <c r="D107" s="6">
        <f t="shared" si="2"/>
        <v>67339244.379999995</v>
      </c>
      <c r="E107" s="5">
        <v>41625962.32</v>
      </c>
      <c r="F107" s="5">
        <v>41625962.32</v>
      </c>
      <c r="G107" s="6">
        <f t="shared" si="3"/>
        <v>25713282.059999995</v>
      </c>
    </row>
    <row r="108" spans="1:7" s="2" customFormat="1" ht="14.25" customHeight="1" x14ac:dyDescent="0.2">
      <c r="A108" s="4" t="s">
        <v>106</v>
      </c>
      <c r="B108" s="5">
        <v>30309190</v>
      </c>
      <c r="C108" s="5">
        <v>1173509.07</v>
      </c>
      <c r="D108" s="6">
        <f t="shared" si="2"/>
        <v>31482699.07</v>
      </c>
      <c r="E108" s="5">
        <v>14170360.960000001</v>
      </c>
      <c r="F108" s="5">
        <v>14170360.960000001</v>
      </c>
      <c r="G108" s="6">
        <f t="shared" si="3"/>
        <v>17312338.109999999</v>
      </c>
    </row>
    <row r="109" spans="1:7" s="2" customFormat="1" ht="14.25" customHeight="1" x14ac:dyDescent="0.2">
      <c r="A109" s="4" t="s">
        <v>107</v>
      </c>
      <c r="B109" s="5">
        <v>62108219</v>
      </c>
      <c r="C109" s="5">
        <v>1839744.17</v>
      </c>
      <c r="D109" s="6">
        <f t="shared" si="2"/>
        <v>63947963.170000002</v>
      </c>
      <c r="E109" s="5">
        <v>28886640.780000001</v>
      </c>
      <c r="F109" s="5">
        <v>28886640.780000001</v>
      </c>
      <c r="G109" s="6">
        <f t="shared" si="3"/>
        <v>35061322.390000001</v>
      </c>
    </row>
    <row r="110" spans="1:7" s="2" customFormat="1" ht="14.25" customHeight="1" x14ac:dyDescent="0.2">
      <c r="A110" s="4" t="s">
        <v>108</v>
      </c>
      <c r="B110" s="5">
        <v>31971440</v>
      </c>
      <c r="C110" s="5">
        <v>965333.3</v>
      </c>
      <c r="D110" s="6">
        <f t="shared" si="2"/>
        <v>32936773.300000001</v>
      </c>
      <c r="E110" s="5">
        <v>14776232.5</v>
      </c>
      <c r="F110" s="5">
        <v>14776232.5</v>
      </c>
      <c r="G110" s="6">
        <f t="shared" si="3"/>
        <v>18160540.800000001</v>
      </c>
    </row>
    <row r="111" spans="1:7" s="2" customFormat="1" ht="14.25" customHeight="1" x14ac:dyDescent="0.2">
      <c r="A111" s="4" t="s">
        <v>109</v>
      </c>
      <c r="B111" s="5">
        <v>47238603</v>
      </c>
      <c r="C111" s="5">
        <v>1168467.1200000001</v>
      </c>
      <c r="D111" s="6">
        <f t="shared" si="2"/>
        <v>48407070.119999997</v>
      </c>
      <c r="E111" s="5">
        <v>20771342.829999998</v>
      </c>
      <c r="F111" s="5">
        <v>20771342.829999998</v>
      </c>
      <c r="G111" s="6">
        <f t="shared" si="3"/>
        <v>27635727.289999999</v>
      </c>
    </row>
    <row r="112" spans="1:7" s="2" customFormat="1" ht="53.25" customHeight="1" x14ac:dyDescent="0.2">
      <c r="A112" s="30" t="s">
        <v>0</v>
      </c>
      <c r="B112" s="31"/>
      <c r="C112" s="31"/>
      <c r="D112" s="31"/>
      <c r="E112" s="31"/>
      <c r="F112" s="31"/>
      <c r="G112" s="32"/>
    </row>
    <row r="113" spans="1:7" s="2" customFormat="1" ht="14.25" customHeight="1" x14ac:dyDescent="0.2">
      <c r="A113" s="26" t="s">
        <v>1</v>
      </c>
      <c r="B113" s="28" t="s">
        <v>2</v>
      </c>
      <c r="C113" s="28"/>
      <c r="D113" s="28"/>
      <c r="E113" s="28"/>
      <c r="F113" s="28"/>
      <c r="G113" s="28" t="s">
        <v>3</v>
      </c>
    </row>
    <row r="114" spans="1:7" s="2" customFormat="1" ht="31.5" customHeight="1" x14ac:dyDescent="0.2">
      <c r="A114" s="26"/>
      <c r="B114" s="3" t="s">
        <v>4</v>
      </c>
      <c r="C114" s="3" t="s">
        <v>5</v>
      </c>
      <c r="D114" s="3" t="s">
        <v>6</v>
      </c>
      <c r="E114" s="3" t="s">
        <v>7</v>
      </c>
      <c r="F114" s="3" t="s">
        <v>8</v>
      </c>
      <c r="G114" s="29"/>
    </row>
    <row r="115" spans="1:7" s="2" customFormat="1" ht="14.25" customHeight="1" x14ac:dyDescent="0.2">
      <c r="A115" s="27"/>
      <c r="B115" s="3">
        <v>1</v>
      </c>
      <c r="C115" s="3">
        <v>2</v>
      </c>
      <c r="D115" s="3" t="s">
        <v>9</v>
      </c>
      <c r="E115" s="3">
        <v>4</v>
      </c>
      <c r="F115" s="3">
        <v>5</v>
      </c>
      <c r="G115" s="3" t="s">
        <v>10</v>
      </c>
    </row>
    <row r="116" spans="1:7" s="2" customFormat="1" ht="14.25" customHeight="1" x14ac:dyDescent="0.2">
      <c r="A116" s="4" t="s">
        <v>110</v>
      </c>
      <c r="B116" s="5">
        <v>43672002</v>
      </c>
      <c r="C116" s="5">
        <v>618501.22</v>
      </c>
      <c r="D116" s="6">
        <f t="shared" si="2"/>
        <v>44290503.219999999</v>
      </c>
      <c r="E116" s="5">
        <v>19923428.829999998</v>
      </c>
      <c r="F116" s="5">
        <v>19923428.829999998</v>
      </c>
      <c r="G116" s="6">
        <f t="shared" si="3"/>
        <v>24367074.390000001</v>
      </c>
    </row>
    <row r="117" spans="1:7" s="2" customFormat="1" ht="14.25" customHeight="1" x14ac:dyDescent="0.2">
      <c r="A117" s="4" t="s">
        <v>111</v>
      </c>
      <c r="B117" s="5">
        <v>38453074</v>
      </c>
      <c r="C117" s="5">
        <v>509310.26</v>
      </c>
      <c r="D117" s="6">
        <f t="shared" si="2"/>
        <v>38962384.259999998</v>
      </c>
      <c r="E117" s="5">
        <v>18201554.559999999</v>
      </c>
      <c r="F117" s="5">
        <v>18201554.559999999</v>
      </c>
      <c r="G117" s="6">
        <f t="shared" si="3"/>
        <v>20760829.699999999</v>
      </c>
    </row>
    <row r="118" spans="1:7" s="2" customFormat="1" ht="14.25" customHeight="1" x14ac:dyDescent="0.2">
      <c r="A118" s="4" t="s">
        <v>112</v>
      </c>
      <c r="B118" s="5">
        <v>27135904</v>
      </c>
      <c r="C118" s="5">
        <v>422576.86</v>
      </c>
      <c r="D118" s="6">
        <f t="shared" si="2"/>
        <v>27558480.859999999</v>
      </c>
      <c r="E118" s="5">
        <v>12565408.24</v>
      </c>
      <c r="F118" s="5">
        <v>12565408.24</v>
      </c>
      <c r="G118" s="6">
        <f t="shared" si="3"/>
        <v>14993072.619999999</v>
      </c>
    </row>
    <row r="119" spans="1:7" s="2" customFormat="1" ht="14.25" customHeight="1" x14ac:dyDescent="0.2">
      <c r="A119" s="4" t="s">
        <v>113</v>
      </c>
      <c r="B119" s="5">
        <v>94699699</v>
      </c>
      <c r="C119" s="5">
        <v>1048301.02</v>
      </c>
      <c r="D119" s="6">
        <f t="shared" si="2"/>
        <v>95748000.019999996</v>
      </c>
      <c r="E119" s="5">
        <v>42101086.799999997</v>
      </c>
      <c r="F119" s="5">
        <v>42101086.799999997</v>
      </c>
      <c r="G119" s="6">
        <f t="shared" si="3"/>
        <v>53646913.219999999</v>
      </c>
    </row>
    <row r="120" spans="1:7" s="2" customFormat="1" ht="14.25" customHeight="1" x14ac:dyDescent="0.2">
      <c r="A120" s="4" t="s">
        <v>114</v>
      </c>
      <c r="B120" s="5">
        <v>162994137</v>
      </c>
      <c r="C120" s="5">
        <v>2236527.67</v>
      </c>
      <c r="D120" s="6">
        <f t="shared" si="2"/>
        <v>165230664.66999999</v>
      </c>
      <c r="E120" s="5">
        <v>78305984.549999997</v>
      </c>
      <c r="F120" s="5">
        <v>78305984.549999997</v>
      </c>
      <c r="G120" s="6">
        <f t="shared" si="3"/>
        <v>86924680.11999999</v>
      </c>
    </row>
    <row r="121" spans="1:7" s="2" customFormat="1" ht="14.25" customHeight="1" x14ac:dyDescent="0.2">
      <c r="A121" s="4" t="s">
        <v>115</v>
      </c>
      <c r="B121" s="5">
        <v>195367372</v>
      </c>
      <c r="C121" s="5">
        <v>1724906.64</v>
      </c>
      <c r="D121" s="6">
        <f t="shared" si="2"/>
        <v>197092278.63999999</v>
      </c>
      <c r="E121" s="5">
        <v>88096589.829999998</v>
      </c>
      <c r="F121" s="5">
        <v>88096589.829999998</v>
      </c>
      <c r="G121" s="6">
        <f t="shared" si="3"/>
        <v>108995688.80999999</v>
      </c>
    </row>
    <row r="122" spans="1:7" s="2" customFormat="1" ht="14.25" customHeight="1" x14ac:dyDescent="0.2">
      <c r="A122" s="4" t="s">
        <v>116</v>
      </c>
      <c r="B122" s="5">
        <v>170665813</v>
      </c>
      <c r="C122" s="5">
        <v>2422023.83</v>
      </c>
      <c r="D122" s="6">
        <f t="shared" si="2"/>
        <v>173087836.83000001</v>
      </c>
      <c r="E122" s="5">
        <v>82268819.719999999</v>
      </c>
      <c r="F122" s="5">
        <v>82268819.719999999</v>
      </c>
      <c r="G122" s="6">
        <f t="shared" si="3"/>
        <v>90819017.110000014</v>
      </c>
    </row>
    <row r="123" spans="1:7" s="2" customFormat="1" ht="14.25" customHeight="1" x14ac:dyDescent="0.2">
      <c r="A123" s="4" t="s">
        <v>117</v>
      </c>
      <c r="B123" s="5">
        <v>80015374</v>
      </c>
      <c r="C123" s="5">
        <v>837818.44</v>
      </c>
      <c r="D123" s="6">
        <f t="shared" si="2"/>
        <v>80853192.439999998</v>
      </c>
      <c r="E123" s="5">
        <v>34145354.43</v>
      </c>
      <c r="F123" s="5">
        <v>34145354.43</v>
      </c>
      <c r="G123" s="6">
        <f t="shared" si="3"/>
        <v>46707838.009999998</v>
      </c>
    </row>
    <row r="124" spans="1:7" s="2" customFormat="1" ht="14.25" customHeight="1" x14ac:dyDescent="0.2">
      <c r="A124" s="4" t="s">
        <v>118</v>
      </c>
      <c r="B124" s="5">
        <v>46898336</v>
      </c>
      <c r="C124" s="5">
        <v>554120.59</v>
      </c>
      <c r="D124" s="6">
        <f t="shared" si="2"/>
        <v>47452456.590000004</v>
      </c>
      <c r="E124" s="5">
        <v>22306538.670000002</v>
      </c>
      <c r="F124" s="5">
        <v>22306538.670000002</v>
      </c>
      <c r="G124" s="6">
        <f t="shared" si="3"/>
        <v>25145917.920000002</v>
      </c>
    </row>
    <row r="125" spans="1:7" s="2" customFormat="1" ht="14.25" customHeight="1" x14ac:dyDescent="0.2">
      <c r="A125" s="4" t="s">
        <v>119</v>
      </c>
      <c r="B125" s="5">
        <v>12120573</v>
      </c>
      <c r="C125" s="5">
        <v>-2938330.31</v>
      </c>
      <c r="D125" s="6">
        <f t="shared" si="2"/>
        <v>9182242.6899999995</v>
      </c>
      <c r="E125" s="5">
        <v>2512915.56</v>
      </c>
      <c r="F125" s="5">
        <v>2512915.56</v>
      </c>
      <c r="G125" s="6">
        <f t="shared" si="3"/>
        <v>6669327.129999999</v>
      </c>
    </row>
    <row r="126" spans="1:7" s="2" customFormat="1" ht="14.25" customHeight="1" x14ac:dyDescent="0.2">
      <c r="A126" s="4" t="s">
        <v>120</v>
      </c>
      <c r="B126" s="5">
        <v>453950611</v>
      </c>
      <c r="C126" s="5">
        <v>2343490.35</v>
      </c>
      <c r="D126" s="6">
        <f t="shared" si="2"/>
        <v>456294101.35000002</v>
      </c>
      <c r="E126" s="5">
        <v>185773254.44999999</v>
      </c>
      <c r="F126" s="5">
        <v>185773254.44999999</v>
      </c>
      <c r="G126" s="6">
        <f t="shared" si="3"/>
        <v>270520846.90000004</v>
      </c>
    </row>
    <row r="127" spans="1:7" s="2" customFormat="1" ht="14.25" customHeight="1" x14ac:dyDescent="0.2">
      <c r="A127" s="4" t="s">
        <v>121</v>
      </c>
      <c r="B127" s="5">
        <v>134778421</v>
      </c>
      <c r="C127" s="5">
        <v>281093.11</v>
      </c>
      <c r="D127" s="6">
        <f t="shared" si="2"/>
        <v>135059514.11000001</v>
      </c>
      <c r="E127" s="5">
        <v>53851542.469999999</v>
      </c>
      <c r="F127" s="5">
        <v>53851542.469999999</v>
      </c>
      <c r="G127" s="6">
        <f t="shared" si="3"/>
        <v>81207971.640000015</v>
      </c>
    </row>
    <row r="128" spans="1:7" s="2" customFormat="1" ht="14.25" customHeight="1" x14ac:dyDescent="0.2">
      <c r="A128" s="4" t="s">
        <v>122</v>
      </c>
      <c r="B128" s="5">
        <v>165950518</v>
      </c>
      <c r="C128" s="5">
        <v>21941160.489999998</v>
      </c>
      <c r="D128" s="6">
        <f t="shared" si="2"/>
        <v>187891678.49000001</v>
      </c>
      <c r="E128" s="5">
        <v>91784434.700000003</v>
      </c>
      <c r="F128" s="5">
        <v>91784434.700000003</v>
      </c>
      <c r="G128" s="6">
        <f t="shared" si="3"/>
        <v>96107243.790000007</v>
      </c>
    </row>
    <row r="129" spans="1:7" s="2" customFormat="1" ht="14.25" customHeight="1" x14ac:dyDescent="0.2">
      <c r="A129" s="4" t="s">
        <v>123</v>
      </c>
      <c r="B129" s="5">
        <v>22044881</v>
      </c>
      <c r="C129" s="5">
        <v>46439.17</v>
      </c>
      <c r="D129" s="6">
        <f t="shared" si="2"/>
        <v>22091320.170000002</v>
      </c>
      <c r="E129" s="5">
        <v>6709506.4500000002</v>
      </c>
      <c r="F129" s="5">
        <v>6709506.4500000002</v>
      </c>
      <c r="G129" s="6">
        <f t="shared" si="3"/>
        <v>15381813.720000003</v>
      </c>
    </row>
    <row r="130" spans="1:7" s="2" customFormat="1" ht="14.25" customHeight="1" x14ac:dyDescent="0.2">
      <c r="A130" s="4" t="s">
        <v>124</v>
      </c>
      <c r="B130" s="5">
        <v>50682717</v>
      </c>
      <c r="C130" s="5">
        <v>392312.33</v>
      </c>
      <c r="D130" s="6">
        <f t="shared" si="2"/>
        <v>51075029.329999998</v>
      </c>
      <c r="E130" s="5">
        <v>23964985.25</v>
      </c>
      <c r="F130" s="5">
        <v>23964985.25</v>
      </c>
      <c r="G130" s="6">
        <f t="shared" si="3"/>
        <v>27110044.079999998</v>
      </c>
    </row>
    <row r="131" spans="1:7" s="2" customFormat="1" ht="14.25" customHeight="1" x14ac:dyDescent="0.2">
      <c r="A131" s="4" t="s">
        <v>125</v>
      </c>
      <c r="B131" s="5">
        <v>20224113</v>
      </c>
      <c r="C131" s="5">
        <v>300468.37</v>
      </c>
      <c r="D131" s="6">
        <f t="shared" si="2"/>
        <v>20524581.370000001</v>
      </c>
      <c r="E131" s="5">
        <v>8848254.5299999993</v>
      </c>
      <c r="F131" s="5">
        <v>8848254.5299999993</v>
      </c>
      <c r="G131" s="6">
        <f t="shared" si="3"/>
        <v>11676326.840000002</v>
      </c>
    </row>
    <row r="132" spans="1:7" s="2" customFormat="1" ht="14.25" customHeight="1" x14ac:dyDescent="0.2">
      <c r="A132" s="7"/>
      <c r="B132" s="6"/>
      <c r="C132" s="6"/>
      <c r="D132" s="6"/>
      <c r="E132" s="6"/>
      <c r="F132" s="6"/>
      <c r="G132" s="6"/>
    </row>
    <row r="133" spans="1:7" s="2" customFormat="1" ht="14.25" customHeight="1" x14ac:dyDescent="0.2">
      <c r="A133" s="8" t="s">
        <v>126</v>
      </c>
      <c r="B133" s="9">
        <f t="shared" ref="B133:G133" si="4">SUM(B5:B132)</f>
        <v>14344215277.880001</v>
      </c>
      <c r="C133" s="9">
        <f t="shared" si="4"/>
        <v>860904464.7900002</v>
      </c>
      <c r="D133" s="9">
        <f t="shared" si="4"/>
        <v>15205119733.670002</v>
      </c>
      <c r="E133" s="9">
        <f t="shared" si="4"/>
        <v>5660505791.5299988</v>
      </c>
      <c r="F133" s="9">
        <f t="shared" si="4"/>
        <v>5660505794.5299988</v>
      </c>
      <c r="G133" s="9">
        <f t="shared" si="4"/>
        <v>9544613954.1400051</v>
      </c>
    </row>
    <row r="134" spans="1:7" s="2" customFormat="1" ht="14.25" customHeight="1" x14ac:dyDescent="0.2">
      <c r="A134" s="10" t="s">
        <v>127</v>
      </c>
    </row>
    <row r="148" spans="1:7" ht="51" customHeight="1" x14ac:dyDescent="0.2">
      <c r="A148" s="34" t="s">
        <v>0</v>
      </c>
      <c r="B148" s="35"/>
      <c r="C148" s="35"/>
      <c r="D148" s="35"/>
      <c r="E148" s="35"/>
      <c r="F148" s="35"/>
      <c r="G148" s="36"/>
    </row>
    <row r="149" spans="1:7" ht="14.25" customHeight="1" x14ac:dyDescent="0.2">
      <c r="A149" s="37" t="s">
        <v>1</v>
      </c>
      <c r="B149" s="38" t="s">
        <v>128</v>
      </c>
      <c r="C149" s="38"/>
      <c r="D149" s="38"/>
      <c r="E149" s="38"/>
      <c r="F149" s="38"/>
      <c r="G149" s="38" t="s">
        <v>3</v>
      </c>
    </row>
    <row r="150" spans="1:7" ht="28.5" customHeight="1" x14ac:dyDescent="0.2">
      <c r="A150" s="37"/>
      <c r="B150" s="11" t="s">
        <v>4</v>
      </c>
      <c r="C150" s="11" t="s">
        <v>5</v>
      </c>
      <c r="D150" s="11" t="s">
        <v>6</v>
      </c>
      <c r="E150" s="11" t="s">
        <v>7</v>
      </c>
      <c r="F150" s="11" t="s">
        <v>8</v>
      </c>
      <c r="G150" s="38"/>
    </row>
    <row r="151" spans="1:7" ht="14.25" customHeight="1" x14ac:dyDescent="0.2">
      <c r="A151" s="37"/>
      <c r="B151" s="11">
        <v>1</v>
      </c>
      <c r="C151" s="11">
        <v>2</v>
      </c>
      <c r="D151" s="11" t="s">
        <v>9</v>
      </c>
      <c r="E151" s="11">
        <v>4</v>
      </c>
      <c r="F151" s="11">
        <v>5</v>
      </c>
      <c r="G151" s="11" t="s">
        <v>10</v>
      </c>
    </row>
    <row r="152" spans="1:7" ht="14.25" customHeight="1" x14ac:dyDescent="0.2">
      <c r="A152" s="12" t="s">
        <v>129</v>
      </c>
      <c r="B152" s="5">
        <v>14344215274.880001</v>
      </c>
      <c r="C152" s="5">
        <v>860904458.7900002</v>
      </c>
      <c r="D152" s="6">
        <f>B152+C152</f>
        <v>15205119733.670002</v>
      </c>
      <c r="E152" s="5">
        <v>5660505779.5299988</v>
      </c>
      <c r="F152" s="5">
        <v>5660505779.5299988</v>
      </c>
      <c r="G152" s="6">
        <f>D152-E152</f>
        <v>9544613954.1400032</v>
      </c>
    </row>
    <row r="153" spans="1:7" ht="14.25" customHeight="1" x14ac:dyDescent="0.2">
      <c r="A153" s="13" t="s">
        <v>130</v>
      </c>
      <c r="B153" s="6">
        <v>0</v>
      </c>
      <c r="C153" s="6">
        <v>0</v>
      </c>
      <c r="D153" s="6">
        <f>B153+C153</f>
        <v>0</v>
      </c>
      <c r="E153" s="6">
        <v>0</v>
      </c>
      <c r="F153" s="6">
        <v>0</v>
      </c>
      <c r="G153" s="6">
        <f>D153-E153</f>
        <v>0</v>
      </c>
    </row>
    <row r="154" spans="1:7" ht="14.25" customHeight="1" x14ac:dyDescent="0.2">
      <c r="A154" s="13" t="s">
        <v>131</v>
      </c>
      <c r="B154" s="6">
        <v>0</v>
      </c>
      <c r="C154" s="6">
        <v>0</v>
      </c>
      <c r="D154" s="6">
        <f>B154+C154</f>
        <v>0</v>
      </c>
      <c r="E154" s="6">
        <v>0</v>
      </c>
      <c r="F154" s="6">
        <v>0</v>
      </c>
      <c r="G154" s="6">
        <f>D154-E154</f>
        <v>0</v>
      </c>
    </row>
    <row r="155" spans="1:7" ht="14.25" customHeight="1" x14ac:dyDescent="0.2">
      <c r="A155" s="13" t="s">
        <v>132</v>
      </c>
      <c r="B155" s="6">
        <v>0</v>
      </c>
      <c r="C155" s="6">
        <v>0</v>
      </c>
      <c r="D155" s="6">
        <f>B155+C155</f>
        <v>0</v>
      </c>
      <c r="E155" s="6">
        <v>0</v>
      </c>
      <c r="F155" s="6">
        <v>0</v>
      </c>
      <c r="G155" s="6">
        <f>D155-E155</f>
        <v>0</v>
      </c>
    </row>
    <row r="156" spans="1:7" ht="14.25" customHeight="1" x14ac:dyDescent="0.2">
      <c r="A156" s="14" t="s">
        <v>126</v>
      </c>
      <c r="B156" s="15">
        <f>+B152+B153+B154+B155</f>
        <v>14344215274.880001</v>
      </c>
      <c r="C156" s="15">
        <f>+C152+C153+C154+C155</f>
        <v>860904458.7900002</v>
      </c>
      <c r="D156" s="15">
        <f>SUM(D152:D155)</f>
        <v>15205119733.670002</v>
      </c>
      <c r="E156" s="15">
        <f>+E152+E153+E154+E155</f>
        <v>5660505779.5299988</v>
      </c>
      <c r="F156" s="15">
        <f>+F152+F153+F154+F155</f>
        <v>5660505779.5299988</v>
      </c>
      <c r="G156" s="15">
        <f>SUM(G152:G155)</f>
        <v>9544613954.1400032</v>
      </c>
    </row>
    <row r="157" spans="1:7" ht="14.25" customHeight="1" x14ac:dyDescent="0.2">
      <c r="A157" s="33" t="s">
        <v>127</v>
      </c>
      <c r="B157" s="33"/>
      <c r="C157" s="33"/>
      <c r="D157" s="33"/>
      <c r="E157" s="33"/>
      <c r="F157" s="33"/>
      <c r="G157" s="33"/>
    </row>
    <row r="158" spans="1:7" ht="14.25" customHeight="1" x14ac:dyDescent="0.2">
      <c r="A158" s="16"/>
      <c r="B158" s="17"/>
      <c r="C158" s="17"/>
      <c r="D158" s="17"/>
      <c r="E158" s="17"/>
      <c r="F158" s="17"/>
      <c r="G158" s="17"/>
    </row>
    <row r="163" spans="1:7" ht="54.75" customHeight="1" x14ac:dyDescent="0.2">
      <c r="A163" s="34" t="s">
        <v>0</v>
      </c>
      <c r="B163" s="35"/>
      <c r="C163" s="35"/>
      <c r="D163" s="35"/>
      <c r="E163" s="35"/>
      <c r="F163" s="35"/>
      <c r="G163" s="36"/>
    </row>
    <row r="164" spans="1:7" ht="14.25" customHeight="1" x14ac:dyDescent="0.2">
      <c r="A164" s="37" t="s">
        <v>1</v>
      </c>
      <c r="B164" s="38" t="s">
        <v>128</v>
      </c>
      <c r="C164" s="38"/>
      <c r="D164" s="38"/>
      <c r="E164" s="38"/>
      <c r="F164" s="38"/>
      <c r="G164" s="38" t="s">
        <v>3</v>
      </c>
    </row>
    <row r="165" spans="1:7" ht="28.5" customHeight="1" x14ac:dyDescent="0.2">
      <c r="A165" s="37"/>
      <c r="B165" s="11" t="s">
        <v>4</v>
      </c>
      <c r="C165" s="11" t="s">
        <v>5</v>
      </c>
      <c r="D165" s="11" t="s">
        <v>6</v>
      </c>
      <c r="E165" s="11" t="s">
        <v>7</v>
      </c>
      <c r="F165" s="11" t="s">
        <v>8</v>
      </c>
      <c r="G165" s="38"/>
    </row>
    <row r="166" spans="1:7" ht="14.25" customHeight="1" x14ac:dyDescent="0.2">
      <c r="A166" s="37"/>
      <c r="B166" s="11">
        <v>1</v>
      </c>
      <c r="C166" s="11">
        <v>2</v>
      </c>
      <c r="D166" s="11" t="s">
        <v>9</v>
      </c>
      <c r="E166" s="11">
        <v>4</v>
      </c>
      <c r="F166" s="11">
        <v>5</v>
      </c>
      <c r="G166" s="11" t="s">
        <v>10</v>
      </c>
    </row>
    <row r="167" spans="1:7" ht="14.25" customHeight="1" x14ac:dyDescent="0.2">
      <c r="A167" s="18" t="s">
        <v>133</v>
      </c>
      <c r="B167" s="5">
        <v>14344215274.879999</v>
      </c>
      <c r="C167" s="5">
        <v>860904458.78999996</v>
      </c>
      <c r="D167" s="6">
        <f t="shared" ref="D167:D173" si="5">B167+C167</f>
        <v>15205119733.669998</v>
      </c>
      <c r="E167" s="5">
        <v>5660505779.5299997</v>
      </c>
      <c r="F167" s="5">
        <v>5660505779.5299997</v>
      </c>
      <c r="G167" s="6">
        <f t="shared" ref="G167:G173" si="6">D167-E167</f>
        <v>9544613954.1399994</v>
      </c>
    </row>
    <row r="168" spans="1:7" ht="14.25" customHeight="1" x14ac:dyDescent="0.2">
      <c r="A168" s="18" t="s">
        <v>134</v>
      </c>
      <c r="B168" s="6">
        <v>0</v>
      </c>
      <c r="C168" s="6">
        <v>0</v>
      </c>
      <c r="D168" s="6">
        <f t="shared" si="5"/>
        <v>0</v>
      </c>
      <c r="E168" s="6">
        <v>0</v>
      </c>
      <c r="F168" s="6">
        <v>0</v>
      </c>
      <c r="G168" s="6">
        <f t="shared" si="6"/>
        <v>0</v>
      </c>
    </row>
    <row r="169" spans="1:7" ht="14.25" customHeight="1" x14ac:dyDescent="0.2">
      <c r="A169" s="19" t="s">
        <v>135</v>
      </c>
      <c r="B169" s="6">
        <v>0</v>
      </c>
      <c r="C169" s="6">
        <v>0</v>
      </c>
      <c r="D169" s="6">
        <f t="shared" si="5"/>
        <v>0</v>
      </c>
      <c r="E169" s="6">
        <v>0</v>
      </c>
      <c r="F169" s="6">
        <v>0</v>
      </c>
      <c r="G169" s="6">
        <f t="shared" si="6"/>
        <v>0</v>
      </c>
    </row>
    <row r="170" spans="1:7" ht="14.25" customHeight="1" x14ac:dyDescent="0.2">
      <c r="A170" s="19" t="s">
        <v>136</v>
      </c>
      <c r="B170" s="6">
        <v>0</v>
      </c>
      <c r="C170" s="6">
        <v>0</v>
      </c>
      <c r="D170" s="6">
        <f t="shared" si="5"/>
        <v>0</v>
      </c>
      <c r="E170" s="6">
        <v>0</v>
      </c>
      <c r="F170" s="6">
        <v>0</v>
      </c>
      <c r="G170" s="6">
        <f t="shared" si="6"/>
        <v>0</v>
      </c>
    </row>
    <row r="171" spans="1:7" ht="14.25" customHeight="1" x14ac:dyDescent="0.2">
      <c r="A171" s="19" t="s">
        <v>137</v>
      </c>
      <c r="B171" s="6">
        <v>0</v>
      </c>
      <c r="C171" s="6">
        <v>0</v>
      </c>
      <c r="D171" s="6">
        <f t="shared" si="5"/>
        <v>0</v>
      </c>
      <c r="E171" s="6">
        <v>0</v>
      </c>
      <c r="F171" s="6">
        <v>0</v>
      </c>
      <c r="G171" s="6">
        <f t="shared" si="6"/>
        <v>0</v>
      </c>
    </row>
    <row r="172" spans="1:7" ht="14.25" customHeight="1" x14ac:dyDescent="0.2">
      <c r="A172" s="19" t="s">
        <v>138</v>
      </c>
      <c r="B172" s="6">
        <v>0</v>
      </c>
      <c r="C172" s="6">
        <v>0</v>
      </c>
      <c r="D172" s="6">
        <f t="shared" si="5"/>
        <v>0</v>
      </c>
      <c r="E172" s="6">
        <v>0</v>
      </c>
      <c r="F172" s="6">
        <v>0</v>
      </c>
      <c r="G172" s="6">
        <f t="shared" si="6"/>
        <v>0</v>
      </c>
    </row>
    <row r="173" spans="1:7" ht="14.25" customHeight="1" x14ac:dyDescent="0.2">
      <c r="A173" s="19" t="s">
        <v>139</v>
      </c>
      <c r="B173" s="6">
        <v>0</v>
      </c>
      <c r="C173" s="6">
        <v>0</v>
      </c>
      <c r="D173" s="6">
        <f t="shared" si="5"/>
        <v>0</v>
      </c>
      <c r="E173" s="6">
        <v>0</v>
      </c>
      <c r="F173" s="6">
        <v>0</v>
      </c>
      <c r="G173" s="6">
        <f t="shared" si="6"/>
        <v>0</v>
      </c>
    </row>
    <row r="174" spans="1:7" ht="14.25" customHeight="1" x14ac:dyDescent="0.2">
      <c r="A174" s="20" t="s">
        <v>126</v>
      </c>
      <c r="B174" s="21">
        <f>SUM(B167:B173)</f>
        <v>14344215274.879999</v>
      </c>
      <c r="C174" s="21">
        <f t="shared" ref="C174:G174" si="7">SUM(C167:C173)</f>
        <v>860904458.78999996</v>
      </c>
      <c r="D174" s="21">
        <f t="shared" si="7"/>
        <v>15205119733.669998</v>
      </c>
      <c r="E174" s="21">
        <f t="shared" si="7"/>
        <v>5660505779.5299997</v>
      </c>
      <c r="F174" s="21">
        <f t="shared" si="7"/>
        <v>5660505779.5299997</v>
      </c>
      <c r="G174" s="21">
        <f t="shared" si="7"/>
        <v>9544613954.1399994</v>
      </c>
    </row>
    <row r="175" spans="1:7" ht="14.25" customHeight="1" x14ac:dyDescent="0.2">
      <c r="A175" s="22" t="s">
        <v>127</v>
      </c>
      <c r="B175" s="23"/>
      <c r="C175" s="23"/>
      <c r="D175" s="23"/>
      <c r="E175" s="23"/>
      <c r="F175" s="23"/>
      <c r="G175" s="23"/>
    </row>
    <row r="176" spans="1:7" ht="14.25" customHeight="1" x14ac:dyDescent="0.2">
      <c r="A176" s="24"/>
      <c r="B176" s="25"/>
      <c r="C176" s="25"/>
      <c r="D176" s="25"/>
      <c r="E176" s="25"/>
      <c r="F176" s="25"/>
      <c r="G176" s="25"/>
    </row>
  </sheetData>
  <mergeCells count="25">
    <mergeCell ref="A148:G148"/>
    <mergeCell ref="A149:A151"/>
    <mergeCell ref="B149:F149"/>
    <mergeCell ref="G149:G150"/>
    <mergeCell ref="A1:G1"/>
    <mergeCell ref="A2:A4"/>
    <mergeCell ref="B2:F2"/>
    <mergeCell ref="G2:G3"/>
    <mergeCell ref="A38:G38"/>
    <mergeCell ref="A39:A41"/>
    <mergeCell ref="B39:F39"/>
    <mergeCell ref="G39:G40"/>
    <mergeCell ref="A75:G75"/>
    <mergeCell ref="A157:G157"/>
    <mergeCell ref="A163:G163"/>
    <mergeCell ref="A164:A166"/>
    <mergeCell ref="B164:F164"/>
    <mergeCell ref="G164:G165"/>
    <mergeCell ref="A76:A78"/>
    <mergeCell ref="B76:F76"/>
    <mergeCell ref="G76:G77"/>
    <mergeCell ref="A112:G112"/>
    <mergeCell ref="A113:A115"/>
    <mergeCell ref="B113:F113"/>
    <mergeCell ref="G113:G114"/>
  </mergeCells>
  <printOptions horizontalCentered="1"/>
  <pageMargins left="0.78740157480314965" right="0.59055118110236227" top="0.78740157480314965" bottom="0.78740157480314965" header="0.31496062992125984" footer="0.31496062992125984"/>
  <pageSetup scale="94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CtasAdmvas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2022-07-22T17:45:00Z</cp:lastPrinted>
  <dcterms:created xsi:type="dcterms:W3CDTF">2022-07-21T22:15:36Z</dcterms:created>
  <dcterms:modified xsi:type="dcterms:W3CDTF">2022-07-22T17:45:06Z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