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2735BBF0-D6EB-4BBA-B1B7-4DE51E5EEFB8}" xr6:coauthVersionLast="36" xr6:coauthVersionMax="36" xr10:uidLastSave="{00000000-0000-0000-0000-000000000000}"/>
  <bookViews>
    <workbookView xWindow="0" yWindow="0" windowWidth="28800" windowHeight="11505" xr2:uid="{3D416D18-698C-42C6-B198-73B1ADC447AD}"/>
  </bookViews>
  <sheets>
    <sheet name="EAE-CA 1" sheetId="1" r:id="rId1"/>
    <sheet name="EAE-CA 2" sheetId="2" r:id="rId2"/>
    <sheet name="EAE-CA 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'EAE-CA 1'!$A$1:$G$78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 localSheetId="0">#REF!</definedName>
    <definedName name="ELOY">#REF!</definedName>
    <definedName name="ESF">#REF!</definedName>
    <definedName name="Fecha" localSheetId="0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 localSheetId="0">#REF!</definedName>
    <definedName name="N">#REF!</definedName>
    <definedName name="NDM">[4]REPORTO!#REF!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_xlnm.Print_Titles" localSheetId="0">'EAE-CA 1'!$1:$3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E14" i="3"/>
  <c r="C14" i="3"/>
  <c r="B14" i="3"/>
  <c r="D12" i="3"/>
  <c r="G12" i="3" s="1"/>
  <c r="D11" i="3"/>
  <c r="G11" i="3" s="1"/>
  <c r="D10" i="3"/>
  <c r="G10" i="3" s="1"/>
  <c r="D9" i="3"/>
  <c r="G9" i="3" s="1"/>
  <c r="D8" i="3"/>
  <c r="G8" i="3" s="1"/>
  <c r="G7" i="3"/>
  <c r="D7" i="3"/>
  <c r="D6" i="3"/>
  <c r="G6" i="3" s="1"/>
  <c r="D5" i="3"/>
  <c r="D14" i="3" s="1"/>
  <c r="F10" i="2"/>
  <c r="E10" i="2"/>
  <c r="C10" i="2"/>
  <c r="B10" i="2"/>
  <c r="D8" i="2"/>
  <c r="G8" i="2" s="1"/>
  <c r="D7" i="2"/>
  <c r="D10" i="2" s="1"/>
  <c r="G6" i="2"/>
  <c r="D6" i="2"/>
  <c r="F76" i="1"/>
  <c r="E76" i="1"/>
  <c r="C76" i="1"/>
  <c r="B76" i="1"/>
  <c r="D74" i="1"/>
  <c r="G74" i="1" s="1"/>
  <c r="D73" i="1"/>
  <c r="G73" i="1" s="1"/>
  <c r="D72" i="1"/>
  <c r="G72" i="1" s="1"/>
  <c r="D71" i="1"/>
  <c r="G71" i="1" s="1"/>
  <c r="G70" i="1"/>
  <c r="D70" i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G62" i="1"/>
  <c r="D62" i="1"/>
  <c r="D61" i="1"/>
  <c r="G61" i="1" s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G54" i="1"/>
  <c r="D54" i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G46" i="1"/>
  <c r="D46" i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G38" i="1"/>
  <c r="D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G76" i="1" l="1"/>
  <c r="G7" i="2"/>
  <c r="G10" i="2" s="1"/>
  <c r="D76" i="1"/>
  <c r="G5" i="3"/>
  <c r="G14" i="3" s="1"/>
</calcChain>
</file>

<file path=xl/sharedStrings.xml><?xml version="1.0" encoding="utf-8"?>
<sst xmlns="http://schemas.openxmlformats.org/spreadsheetml/2006/main" count="115" uniqueCount="96">
  <si>
    <t>INSTITUTO DE SALUD PUBLICA DEL ESTADO DE GUANAJUATO
Estado Analítico del Ejercicio del Presupuesto de Egresos
Clasificación Administrativa  
Del 1 de Enero al 31 de Marzo de 2026
(Cifras en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</si>
  <si>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</si>
  <si>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</si>
  <si>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</si>
  <si>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</si>
  <si>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</si>
  <si>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</si>
  <si>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</si>
  <si>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</si>
  <si>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211213019010000.Despacho de la Dirección General del ISAPEG</t>
  </si>
  <si>
    <t>211213019010300.Coordinación de Asuntos Jurídicos</t>
  </si>
  <si>
    <t>211213019010400.Coordinación de Comunicación Social</t>
  </si>
  <si>
    <t>211213019010600.Coordinación Estatal de Calidad</t>
  </si>
  <si>
    <t>211213019020000.Coordinación General de Administración y Finanzas</t>
  </si>
  <si>
    <t>211213019020100.Dirección General de Planeación</t>
  </si>
  <si>
    <t>211213019020200.Dirección General de Administración</t>
  </si>
  <si>
    <t>211213019020300.Dirección General de Recursos Humanos</t>
  </si>
  <si>
    <t>211213019020400.Dirección General de Recursos Materiales y Servicios Generales</t>
  </si>
  <si>
    <t>211213019030000.Coordinación General de Salud Pública</t>
  </si>
  <si>
    <t>211213019030200.Dirección General de Protección contra Riesgos Sanitarios</t>
  </si>
  <si>
    <t>211213019030300.Dirección General de Prevención y Promoción de la Salud</t>
  </si>
  <si>
    <t>211213019030400.Dirección General de Atención Médica</t>
  </si>
  <si>
    <t>211213019040100.Jurisdicción Sanitaria I</t>
  </si>
  <si>
    <t>211213019040200.Jurisdicción Sanitaria II</t>
  </si>
  <si>
    <t>211213019040300.Jurisdicción Sanitaria III</t>
  </si>
  <si>
    <t>211213019040400.Jurisdicción Sanitaria IV</t>
  </si>
  <si>
    <t>211213019040500.Jurisdicción Sanitaria V</t>
  </si>
  <si>
    <t>211213019040600.Jurisdicción Sanitaria VI</t>
  </si>
  <si>
    <t>211213019040700.Jurisdicción Sanitaria VII</t>
  </si>
  <si>
    <t>211213019040800.Jurisdicción Sanitaria VIII</t>
  </si>
  <si>
    <t>211213019070101.Hospital General Acámbaro Miguel Hidalgo</t>
  </si>
  <si>
    <t>211213019070102.Hospital General Celaya</t>
  </si>
  <si>
    <t>211213019070103.Hospital General Dolores Hidalgo Cuna de la Independencia Nacional</t>
  </si>
  <si>
    <t>211213019070104.Hospital General Guanajuato Dr. Valentín Gracia</t>
  </si>
  <si>
    <t>211213019070105.Hospital General Irapuato</t>
  </si>
  <si>
    <t>211213019070106.Hospital General León</t>
  </si>
  <si>
    <t>211213019070107.Hospital General Pénjamo</t>
  </si>
  <si>
    <t>211213019070108.Hospital General Purísima del Rincón</t>
  </si>
  <si>
    <t>211213019070109.Hospital General Salamanca</t>
  </si>
  <si>
    <t>211213019070110.Hospital General Salvatierra</t>
  </si>
  <si>
    <t>211213019070111.Hospital General San José Iturbide</t>
  </si>
  <si>
    <t>211213019070112.Hospital General San Luis de la Paz</t>
  </si>
  <si>
    <t>211213019070113.Hospital General San Miguel Allende Dr. Felipe G. Dobarganes</t>
  </si>
  <si>
    <t>211213019070114.Hospital General Silao</t>
  </si>
  <si>
    <t>211213019070115.Hospital General Uriangato</t>
  </si>
  <si>
    <t>211213019070116.Hospital General Valle de Santiago</t>
  </si>
  <si>
    <t>211213019070201.Centro de Atención Integral a la Salud Mental de León</t>
  </si>
  <si>
    <t>211213019070202.Hospital de Especialidades Materno Infantil de León</t>
  </si>
  <si>
    <t>211213019070203.Hospital de Especialidades Pediátrico de León</t>
  </si>
  <si>
    <t>211213019070204.Hospital Materno de Celaya</t>
  </si>
  <si>
    <t>211213019070205.Hospital Materno infantil Irapuato</t>
  </si>
  <si>
    <t>211213019070206.Hospital Materno San Luis de la Paz</t>
  </si>
  <si>
    <t>211213019070207.Centro Estatal de Cuidados Críticos Salamanca</t>
  </si>
  <si>
    <t>211213019070301.Centro Estatal Medicina Transfusional</t>
  </si>
  <si>
    <t>211213019070302.Centro Estatal de Trasplantes</t>
  </si>
  <si>
    <t>211213019070304.Banco de Leche Humana</t>
  </si>
  <si>
    <t>211213019070305.Laboratorio Salud Pública Estatal</t>
  </si>
  <si>
    <t>211213019070306.Sistema de Urgencias Estado de Guanajuato</t>
  </si>
  <si>
    <t>211213019070307.Centro de Atención Integral Adicciones</t>
  </si>
  <si>
    <t>211213019070401.Hospital Comunitario Abasolo</t>
  </si>
  <si>
    <t>211213019070402.Hospital Comunitario Apaseo el Alto</t>
  </si>
  <si>
    <t>211213019070403.Hospital Comunitario Apaseo el Grande</t>
  </si>
  <si>
    <t>211213019070404.Hospital Comunitario Comonfort</t>
  </si>
  <si>
    <t>211213019070405.Hospital Comunitario Cortazar</t>
  </si>
  <si>
    <t>211213019070406.Hospital Comunitario Huanímaro</t>
  </si>
  <si>
    <t>211213019070407.Hospital Comunitario Jaral del Progreso</t>
  </si>
  <si>
    <t>211213019070408.Hospital Comunitario Jerécuaro</t>
  </si>
  <si>
    <t>211213019070409.Hospital Comunitario Las Joyas</t>
  </si>
  <si>
    <t>211213019070410.Hospital Comunitario Manuel Doblado</t>
  </si>
  <si>
    <t>211213019070411.Hospital Comunitario Moroleón</t>
  </si>
  <si>
    <t>211213019070412.Hospital Comunitario Romita</t>
  </si>
  <si>
    <t>211213019070413.Hospital Comunitario San Diego de la Unión</t>
  </si>
  <si>
    <t>211213019070414.Hospital Comunitario San Felipe</t>
  </si>
  <si>
    <t>211213019070415.Hospital Comunitario San Francisco del Rincón</t>
  </si>
  <si>
    <t>211213019070416.Hospital Comunitario Santa Cruz de Juventino Rosas</t>
  </si>
  <si>
    <t>211213019070417.Hospital Comunitario Tarimoro</t>
  </si>
  <si>
    <t>211213019070418.Hospital Comunitario Villagrán</t>
  </si>
  <si>
    <t>211213019070419.Hospital Comunitario Yuriria</t>
  </si>
  <si>
    <t>211213019A10000.Órgano Interno de Control</t>
  </si>
  <si>
    <t>Total del Gasto</t>
  </si>
  <si>
    <t>“Bajo protesta de decir verdad declaramos que los Estados Financieros y sus notas, son razonablemente correctos y son responsabilidad del emisor”.</t>
  </si>
  <si>
    <t>INSTITUTO DE SALUD PUBLICA DEL ESTADO DE GUANAJUATO
Estado Analítico del Ejercicio del Presupuesto de Egresos
Clasificación Administrativa  (Poderes)
Del 1 de Enero al 31 de Marzo de 2026
(Cifras en Pesos)</t>
  </si>
  <si>
    <t>Egresos</t>
  </si>
  <si>
    <t xml:space="preserve">    Poder Ejecutivo </t>
  </si>
  <si>
    <t xml:space="preserve">    Poder Legislativo</t>
  </si>
  <si>
    <t xml:space="preserve">    Poder Judicial</t>
  </si>
  <si>
    <t xml:space="preserve">    Organismos Autónomos</t>
  </si>
  <si>
    <t>INSTITUTO DE SALUD PUBLICA DEL ESTADO DE GUANAJUATO
Estado Analítico del Ejercicio del Presupuesto de Egresos
Clasificación Administrativa  (Sector Paraestatal)
Del 1 de Enero al 31 de Marzo de 2026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</si>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</sst>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_-;\-&quot;$&quot;* #,##0_-;_-&quot;$&quot;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/>
        <bgColor indexed="13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6" fillId="0" borderId="0" applyFont="0" applyFill="0" applyBorder="0" applyAlignment="0" applyProtection="0"/>
    <xf numFmtId="4" fontId="9" fillId="4" borderId="27" applyNumberFormat="0" applyProtection="0">
      <alignment horizontal="left" vertical="center" indent="1"/>
    </xf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2" applyFont="1"/>
    <xf numFmtId="0" fontId="5" fillId="3" borderId="0" xfId="2" applyFont="1" applyFill="1"/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left" indent="1"/>
      <protection locked="0"/>
    </xf>
    <xf numFmtId="3" fontId="7" fillId="0" borderId="12" xfId="3" applyNumberFormat="1" applyFont="1" applyBorder="1" applyProtection="1">
      <protection locked="0"/>
    </xf>
    <xf numFmtId="3" fontId="7" fillId="0" borderId="13" xfId="3" applyNumberFormat="1" applyFont="1" applyBorder="1" applyProtection="1">
      <protection locked="0"/>
    </xf>
    <xf numFmtId="0" fontId="7" fillId="0" borderId="14" xfId="0" applyFont="1" applyBorder="1" applyAlignment="1" applyProtection="1">
      <alignment horizontal="left" indent="1"/>
      <protection locked="0"/>
    </xf>
    <xf numFmtId="3" fontId="7" fillId="0" borderId="15" xfId="0" applyNumberFormat="1" applyFont="1" applyBorder="1" applyProtection="1">
      <protection locked="0"/>
    </xf>
    <xf numFmtId="3" fontId="7" fillId="0" borderId="16" xfId="0" applyNumberFormat="1" applyFont="1" applyBorder="1" applyProtection="1">
      <protection locked="0"/>
    </xf>
    <xf numFmtId="0" fontId="7" fillId="0" borderId="17" xfId="0" applyFont="1" applyFill="1" applyBorder="1" applyAlignment="1" applyProtection="1">
      <alignment horizontal="left" indent="1"/>
      <protection locked="0"/>
    </xf>
    <xf numFmtId="3" fontId="7" fillId="0" borderId="18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3" fontId="4" fillId="0" borderId="20" xfId="0" applyNumberFormat="1" applyFont="1" applyFill="1" applyBorder="1" applyProtection="1">
      <protection locked="0"/>
    </xf>
    <xf numFmtId="3" fontId="4" fillId="0" borderId="21" xfId="0" applyNumberFormat="1" applyFont="1" applyFill="1" applyBorder="1" applyProtection="1">
      <protection locked="0"/>
    </xf>
    <xf numFmtId="3" fontId="4" fillId="0" borderId="22" xfId="0" applyNumberFormat="1" applyFont="1" applyFill="1" applyBorder="1" applyProtection="1">
      <protection locked="0"/>
    </xf>
    <xf numFmtId="0" fontId="6" fillId="3" borderId="0" xfId="2" applyFont="1" applyFill="1"/>
    <xf numFmtId="0" fontId="8" fillId="0" borderId="0" xfId="1" applyFont="1" applyAlignment="1">
      <alignment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7" fillId="5" borderId="26" xfId="4" applyNumberFormat="1" applyFont="1" applyFill="1" applyBorder="1" applyAlignment="1" applyProtection="1">
      <alignment horizontal="left" vertical="center" wrapText="1"/>
      <protection locked="0"/>
    </xf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0" fontId="7" fillId="5" borderId="14" xfId="4" applyNumberFormat="1" applyFont="1" applyFill="1" applyBorder="1" applyAlignment="1" applyProtection="1">
      <alignment horizontal="left" vertical="center" wrapText="1"/>
      <protection locked="0"/>
    </xf>
    <xf numFmtId="0" fontId="4" fillId="5" borderId="28" xfId="4" applyNumberFormat="1" applyFont="1" applyFill="1" applyBorder="1" applyAlignment="1" applyProtection="1">
      <alignment horizontal="center" vertical="center" wrapText="1"/>
      <protection locked="0"/>
    </xf>
    <xf numFmtId="3" fontId="4" fillId="0" borderId="29" xfId="5" applyNumberFormat="1" applyFont="1" applyBorder="1" applyAlignment="1">
      <alignment vertical="center"/>
    </xf>
    <xf numFmtId="3" fontId="4" fillId="0" borderId="30" xfId="5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2" borderId="34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7" fillId="0" borderId="14" xfId="1" applyFont="1" applyFill="1" applyBorder="1" applyAlignment="1" applyProtection="1">
      <alignment vertical="center"/>
    </xf>
    <xf numFmtId="0" fontId="7" fillId="0" borderId="14" xfId="1" applyFont="1" applyFill="1" applyBorder="1" applyAlignment="1" applyProtection="1">
      <alignment vertical="center" wrapText="1"/>
    </xf>
    <xf numFmtId="0" fontId="10" fillId="0" borderId="28" xfId="1" applyFont="1" applyFill="1" applyBorder="1" applyAlignment="1" applyProtection="1">
      <alignment horizontal="center" vertical="center"/>
    </xf>
    <xf numFmtId="3" fontId="10" fillId="0" borderId="29" xfId="1" applyNumberFormat="1" applyFont="1" applyBorder="1" applyAlignment="1" applyProtection="1">
      <alignment horizontal="right" vertical="center"/>
      <protection locked="0"/>
    </xf>
    <xf numFmtId="3" fontId="10" fillId="0" borderId="30" xfId="1" applyNumberFormat="1" applyFont="1" applyBorder="1" applyAlignment="1" applyProtection="1">
      <alignment horizontal="right" vertical="center"/>
      <protection locked="0"/>
    </xf>
    <xf numFmtId="0" fontId="7" fillId="0" borderId="0" xfId="1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7" fillId="5" borderId="0" xfId="4" applyNumberFormat="1" applyFont="1" applyFill="1" applyBorder="1" applyAlignment="1" applyProtection="1">
      <alignment horizontal="left" vertical="center" wrapText="1"/>
      <protection locked="0"/>
    </xf>
    <xf numFmtId="0" fontId="4" fillId="2" borderId="31" xfId="1" applyFont="1" applyFill="1" applyBorder="1" applyAlignment="1">
      <alignment horizontal="center" wrapText="1"/>
    </xf>
    <xf numFmtId="0" fontId="4" fillId="2" borderId="21" xfId="1" applyFont="1" applyFill="1" applyBorder="1" applyAlignment="1">
      <alignment horizontal="center" wrapText="1"/>
    </xf>
    <xf numFmtId="0" fontId="4" fillId="2" borderId="22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</cellXfs>
  <cellStyles count="6">
    <cellStyle name="Millares 2 2 2 2 8" xfId="5" xr:uid="{DE2203C1-3771-4ED5-A2B4-FA2E39B285C0}"/>
    <cellStyle name="Millares 26" xfId="3" xr:uid="{11654C89-4DE3-4FF2-8546-F7C708EEF373}"/>
    <cellStyle name="Normal" xfId="0" builtinId="0"/>
    <cellStyle name="Normal 2 2" xfId="1" xr:uid="{7F86D38B-671E-4D99-9D6B-1160E3D4F7FF}"/>
    <cellStyle name="Normal 5 3 2 8 2" xfId="2" xr:uid="{863E5109-B34E-42CC-AAA7-3487EBE57C77}"/>
    <cellStyle name="SAPBEXstdItem" xfId="4" xr:uid="{B1E71443-91F1-49A2-94FC-8A1E0CEAB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F8D8-ADA9-4C8E-9108-A866776B2724}">
  <sheetPr>
    <tabColor theme="4" tint="-0.249977111117893"/>
    <pageSetUpPr fitToPage="1"/>
  </sheetPr>
  <dimension ref="A1:G77"/>
  <sheetViews>
    <sheetView showGridLines="0" tabSelected="1" workbookViewId="0">
      <selection activeCell="G16" sqref="G16"/>
    </sheetView>
  </sheetViews>
  <sheetFormatPr baseColWidth="10" defaultColWidth="12" defaultRowHeight="14.25" customHeight="1" x14ac:dyDescent="0.2"/>
  <cols>
    <col min="1" max="1" width="71.5" style="1" customWidth="1"/>
    <col min="2" max="2" width="16.1640625" style="1" customWidth="1"/>
    <col min="3" max="3" width="15.1640625" style="1" bestFit="1" customWidth="1"/>
    <col min="4" max="6" width="16.33203125" style="1" bestFit="1" customWidth="1"/>
    <col min="7" max="7" width="13.6640625" style="1" bestFit="1" customWidth="1"/>
    <col min="8" max="16384" width="12" style="1"/>
  </cols>
  <sheetData>
    <row r="1" spans="1:7" ht="59.25" customHeight="1" thickBot="1" x14ac:dyDescent="0.25">
      <c r="A1" s="44" t="s">
        <v>0</v>
      </c>
      <c r="B1" s="45"/>
      <c r="C1" s="45"/>
      <c r="D1" s="45"/>
      <c r="E1" s="45"/>
      <c r="F1" s="45"/>
      <c r="G1" s="46"/>
    </row>
    <row r="2" spans="1:7" s="2" customFormat="1" ht="14.25" customHeight="1" thickBot="1" x14ac:dyDescent="0.25">
      <c r="A2" s="47" t="s">
        <v>1</v>
      </c>
      <c r="B2" s="49" t="s">
        <v>2</v>
      </c>
      <c r="C2" s="50"/>
      <c r="D2" s="50"/>
      <c r="E2" s="50"/>
      <c r="F2" s="51"/>
      <c r="G2" s="52" t="s">
        <v>3</v>
      </c>
    </row>
    <row r="3" spans="1:7" s="2" customFormat="1" ht="23.25" thickBot="1" x14ac:dyDescent="0.25">
      <c r="A3" s="48"/>
      <c r="B3" s="3" t="s">
        <v>4</v>
      </c>
      <c r="C3" s="4" t="s">
        <v>5</v>
      </c>
      <c r="D3" s="5" t="s">
        <v>6</v>
      </c>
      <c r="E3" s="4" t="s">
        <v>7</v>
      </c>
      <c r="F3" s="5" t="s">
        <v>8</v>
      </c>
      <c r="G3" s="53"/>
    </row>
    <row r="4" spans="1:7" s="2" customFormat="1" ht="6" customHeight="1" x14ac:dyDescent="0.2">
      <c r="A4" s="6"/>
      <c r="B4" s="7"/>
      <c r="C4" s="7"/>
      <c r="D4" s="7"/>
      <c r="E4" s="7"/>
      <c r="F4" s="7"/>
      <c r="G4" s="8"/>
    </row>
    <row r="5" spans="1:7" s="2" customFormat="1" ht="14.25" customHeight="1" x14ac:dyDescent="0.2">
      <c r="A5" s="9" t="s">
        <v>9</v>
      </c>
      <c r="B5" s="10">
        <v>10098253</v>
      </c>
      <c r="C5" s="10">
        <v>-123905.88</v>
      </c>
      <c r="D5" s="10">
        <f>B5+C5</f>
        <v>9974347.1199999992</v>
      </c>
      <c r="E5" s="10">
        <v>2757966.55</v>
      </c>
      <c r="F5" s="10">
        <v>2757966.55</v>
      </c>
      <c r="G5" s="11">
        <f>D5-E5</f>
        <v>7216380.5699999994</v>
      </c>
    </row>
    <row r="6" spans="1:7" s="2" customFormat="1" ht="14.25" customHeight="1" x14ac:dyDescent="0.2">
      <c r="A6" s="9" t="s">
        <v>10</v>
      </c>
      <c r="B6" s="10">
        <v>74485775.519999996</v>
      </c>
      <c r="C6" s="10">
        <v>-38455</v>
      </c>
      <c r="D6" s="10">
        <f t="shared" ref="D6:D69" si="0">B6+C6</f>
        <v>74447320.519999996</v>
      </c>
      <c r="E6" s="10">
        <v>48276652.75</v>
      </c>
      <c r="F6" s="10">
        <v>48276652.75</v>
      </c>
      <c r="G6" s="11">
        <f t="shared" ref="G6:G69" si="1">D6-E6</f>
        <v>26170667.769999996</v>
      </c>
    </row>
    <row r="7" spans="1:7" s="2" customFormat="1" ht="14.25" customHeight="1" x14ac:dyDescent="0.2">
      <c r="A7" s="9" t="s">
        <v>11</v>
      </c>
      <c r="B7" s="10">
        <v>38369853</v>
      </c>
      <c r="C7" s="10">
        <v>5361624.62</v>
      </c>
      <c r="D7" s="10">
        <f t="shared" si="0"/>
        <v>43731477.619999997</v>
      </c>
      <c r="E7" s="10">
        <v>3258429.63</v>
      </c>
      <c r="F7" s="10">
        <v>3258429.63</v>
      </c>
      <c r="G7" s="11">
        <f t="shared" si="1"/>
        <v>40473047.989999995</v>
      </c>
    </row>
    <row r="8" spans="1:7" s="2" customFormat="1" ht="14.25" customHeight="1" x14ac:dyDescent="0.2">
      <c r="A8" s="9" t="s">
        <v>12</v>
      </c>
      <c r="B8" s="10">
        <v>11484639</v>
      </c>
      <c r="C8" s="10">
        <v>350224.71</v>
      </c>
      <c r="D8" s="10">
        <f t="shared" si="0"/>
        <v>11834863.710000001</v>
      </c>
      <c r="E8" s="10">
        <v>155503.38</v>
      </c>
      <c r="F8" s="10">
        <v>155503.38</v>
      </c>
      <c r="G8" s="11">
        <f t="shared" si="1"/>
        <v>11679360.33</v>
      </c>
    </row>
    <row r="9" spans="1:7" s="2" customFormat="1" ht="14.25" customHeight="1" x14ac:dyDescent="0.2">
      <c r="A9" s="9" t="s">
        <v>13</v>
      </c>
      <c r="B9" s="10">
        <v>12218257</v>
      </c>
      <c r="C9" s="10">
        <v>221884.39</v>
      </c>
      <c r="D9" s="10">
        <f t="shared" si="0"/>
        <v>12440141.390000001</v>
      </c>
      <c r="E9" s="10">
        <v>3046386.78</v>
      </c>
      <c r="F9" s="10">
        <v>3046386.78</v>
      </c>
      <c r="G9" s="11">
        <f t="shared" si="1"/>
        <v>9393754.6100000013</v>
      </c>
    </row>
    <row r="10" spans="1:7" s="2" customFormat="1" ht="14.25" customHeight="1" x14ac:dyDescent="0.2">
      <c r="A10" s="9" t="s">
        <v>14</v>
      </c>
      <c r="B10" s="10">
        <v>557048370</v>
      </c>
      <c r="C10" s="10">
        <v>-9068</v>
      </c>
      <c r="D10" s="10">
        <f t="shared" si="0"/>
        <v>557039302</v>
      </c>
      <c r="E10" s="10">
        <v>10917155.029999999</v>
      </c>
      <c r="F10" s="10">
        <v>10917155.029999999</v>
      </c>
      <c r="G10" s="11">
        <f t="shared" si="1"/>
        <v>546122146.97000003</v>
      </c>
    </row>
    <row r="11" spans="1:7" s="2" customFormat="1" ht="14.25" customHeight="1" x14ac:dyDescent="0.2">
      <c r="A11" s="9" t="s">
        <v>15</v>
      </c>
      <c r="B11" s="10">
        <v>131113172</v>
      </c>
      <c r="C11" s="10">
        <v>-5805584.3499999996</v>
      </c>
      <c r="D11" s="10">
        <f t="shared" si="0"/>
        <v>125307587.65000001</v>
      </c>
      <c r="E11" s="10">
        <v>13042410.109999999</v>
      </c>
      <c r="F11" s="10">
        <v>13042410.109999999</v>
      </c>
      <c r="G11" s="11">
        <f t="shared" si="1"/>
        <v>112265177.54000001</v>
      </c>
    </row>
    <row r="12" spans="1:7" s="2" customFormat="1" ht="14.25" customHeight="1" x14ac:dyDescent="0.2">
      <c r="A12" s="9" t="s">
        <v>16</v>
      </c>
      <c r="B12" s="10">
        <v>72232339</v>
      </c>
      <c r="C12" s="10">
        <v>-582040.89</v>
      </c>
      <c r="D12" s="10">
        <f t="shared" si="0"/>
        <v>71650298.109999999</v>
      </c>
      <c r="E12" s="10">
        <v>15738729.52</v>
      </c>
      <c r="F12" s="10">
        <v>15738729.52</v>
      </c>
      <c r="G12" s="11">
        <f t="shared" si="1"/>
        <v>55911568.590000004</v>
      </c>
    </row>
    <row r="13" spans="1:7" s="2" customFormat="1" ht="14.25" customHeight="1" x14ac:dyDescent="0.2">
      <c r="A13" s="9" t="s">
        <v>17</v>
      </c>
      <c r="B13" s="10">
        <v>97369745.109999999</v>
      </c>
      <c r="C13" s="10">
        <v>425815.58</v>
      </c>
      <c r="D13" s="10">
        <f t="shared" si="0"/>
        <v>97795560.689999998</v>
      </c>
      <c r="E13" s="10">
        <v>18334577.050000001</v>
      </c>
      <c r="F13" s="10">
        <v>18327020.920000002</v>
      </c>
      <c r="G13" s="11">
        <f t="shared" si="1"/>
        <v>79460983.640000001</v>
      </c>
    </row>
    <row r="14" spans="1:7" s="2" customFormat="1" ht="14.25" customHeight="1" x14ac:dyDescent="0.2">
      <c r="A14" s="9" t="s">
        <v>18</v>
      </c>
      <c r="B14" s="10">
        <v>5413542</v>
      </c>
      <c r="C14" s="10">
        <v>80482561.319999993</v>
      </c>
      <c r="D14" s="10">
        <f t="shared" si="0"/>
        <v>85896103.319999993</v>
      </c>
      <c r="E14" s="10">
        <v>29238398.579999998</v>
      </c>
      <c r="F14" s="10">
        <v>29238398.579999998</v>
      </c>
      <c r="G14" s="11">
        <f t="shared" si="1"/>
        <v>56657704.739999995</v>
      </c>
    </row>
    <row r="15" spans="1:7" s="2" customFormat="1" ht="14.25" customHeight="1" x14ac:dyDescent="0.2">
      <c r="A15" s="9" t="s">
        <v>19</v>
      </c>
      <c r="B15" s="10">
        <v>42022308</v>
      </c>
      <c r="C15" s="10">
        <v>-267586.25</v>
      </c>
      <c r="D15" s="10">
        <f t="shared" si="0"/>
        <v>41754721.75</v>
      </c>
      <c r="E15" s="10">
        <v>8266029.5499999998</v>
      </c>
      <c r="F15" s="10">
        <v>8266029.5499999998</v>
      </c>
      <c r="G15" s="11">
        <f t="shared" si="1"/>
        <v>33488692.199999999</v>
      </c>
    </row>
    <row r="16" spans="1:7" s="2" customFormat="1" ht="14.25" customHeight="1" x14ac:dyDescent="0.2">
      <c r="A16" s="9" t="s">
        <v>20</v>
      </c>
      <c r="B16" s="10">
        <v>476351087</v>
      </c>
      <c r="C16" s="10">
        <v>64045755.490000002</v>
      </c>
      <c r="D16" s="10">
        <f t="shared" si="0"/>
        <v>540396842.49000001</v>
      </c>
      <c r="E16" s="10">
        <v>193153755.21000001</v>
      </c>
      <c r="F16" s="10">
        <v>193153755.21000001</v>
      </c>
      <c r="G16" s="11">
        <f t="shared" si="1"/>
        <v>347243087.27999997</v>
      </c>
    </row>
    <row r="17" spans="1:7" s="2" customFormat="1" ht="14.25" customHeight="1" x14ac:dyDescent="0.2">
      <c r="A17" s="9" t="s">
        <v>21</v>
      </c>
      <c r="B17" s="10">
        <v>137218190</v>
      </c>
      <c r="C17" s="10">
        <v>16041042.41</v>
      </c>
      <c r="D17" s="10">
        <f t="shared" si="0"/>
        <v>153259232.41</v>
      </c>
      <c r="E17" s="10">
        <v>12693221.51</v>
      </c>
      <c r="F17" s="10">
        <v>12693221.51</v>
      </c>
      <c r="G17" s="11">
        <f t="shared" si="1"/>
        <v>140566010.90000001</v>
      </c>
    </row>
    <row r="18" spans="1:7" s="2" customFormat="1" ht="14.25" customHeight="1" x14ac:dyDescent="0.2">
      <c r="A18" s="9" t="s">
        <v>22</v>
      </c>
      <c r="B18" s="10">
        <v>573722517</v>
      </c>
      <c r="C18" s="10">
        <v>10809176.199999999</v>
      </c>
      <c r="D18" s="10">
        <f t="shared" si="0"/>
        <v>584531693.20000005</v>
      </c>
      <c r="E18" s="10">
        <v>93426470.739999995</v>
      </c>
      <c r="F18" s="10">
        <v>93426470.739999995</v>
      </c>
      <c r="G18" s="11">
        <f t="shared" si="1"/>
        <v>491105222.46000004</v>
      </c>
    </row>
    <row r="19" spans="1:7" s="2" customFormat="1" ht="14.25" customHeight="1" x14ac:dyDescent="0.2">
      <c r="A19" s="9" t="s">
        <v>23</v>
      </c>
      <c r="B19" s="10">
        <v>668775829</v>
      </c>
      <c r="C19" s="10">
        <v>3733384.23</v>
      </c>
      <c r="D19" s="10">
        <f t="shared" si="0"/>
        <v>672509213.23000002</v>
      </c>
      <c r="E19" s="10">
        <v>113927411.62</v>
      </c>
      <c r="F19" s="10">
        <v>113927411.62</v>
      </c>
      <c r="G19" s="11">
        <f t="shared" si="1"/>
        <v>558581801.61000001</v>
      </c>
    </row>
    <row r="20" spans="1:7" s="2" customFormat="1" ht="14.25" customHeight="1" x14ac:dyDescent="0.2">
      <c r="A20" s="9" t="s">
        <v>24</v>
      </c>
      <c r="B20" s="10">
        <v>779632305</v>
      </c>
      <c r="C20" s="10">
        <v>11904877.74</v>
      </c>
      <c r="D20" s="10">
        <f t="shared" si="0"/>
        <v>791537182.74000001</v>
      </c>
      <c r="E20" s="10">
        <v>124461907.18000001</v>
      </c>
      <c r="F20" s="10">
        <v>124461907.18000001</v>
      </c>
      <c r="G20" s="11">
        <f t="shared" si="1"/>
        <v>667075275.55999994</v>
      </c>
    </row>
    <row r="21" spans="1:7" s="2" customFormat="1" ht="14.25" customHeight="1" x14ac:dyDescent="0.2">
      <c r="A21" s="9" t="s">
        <v>25</v>
      </c>
      <c r="B21" s="10">
        <v>532278470</v>
      </c>
      <c r="C21" s="10">
        <v>7539051.6500000004</v>
      </c>
      <c r="D21" s="10">
        <f t="shared" si="0"/>
        <v>539817521.64999998</v>
      </c>
      <c r="E21" s="10">
        <v>84690309.959999993</v>
      </c>
      <c r="F21" s="10">
        <v>84690309.959999993</v>
      </c>
      <c r="G21" s="11">
        <f t="shared" si="1"/>
        <v>455127211.69</v>
      </c>
    </row>
    <row r="22" spans="1:7" s="2" customFormat="1" ht="14.25" customHeight="1" x14ac:dyDescent="0.2">
      <c r="A22" s="9" t="s">
        <v>26</v>
      </c>
      <c r="B22" s="10">
        <v>599646965</v>
      </c>
      <c r="C22" s="10">
        <v>18060521.489999998</v>
      </c>
      <c r="D22" s="10">
        <f t="shared" si="0"/>
        <v>617707486.49000001</v>
      </c>
      <c r="E22" s="10">
        <v>93936525.469999999</v>
      </c>
      <c r="F22" s="10">
        <v>93936525.469999999</v>
      </c>
      <c r="G22" s="11">
        <f t="shared" si="1"/>
        <v>523770961.01999998</v>
      </c>
    </row>
    <row r="23" spans="1:7" s="2" customFormat="1" ht="14.25" customHeight="1" x14ac:dyDescent="0.2">
      <c r="A23" s="9" t="s">
        <v>27</v>
      </c>
      <c r="B23" s="10">
        <v>832884295</v>
      </c>
      <c r="C23" s="10">
        <v>22300050.370000001</v>
      </c>
      <c r="D23" s="10">
        <f t="shared" si="0"/>
        <v>855184345.37</v>
      </c>
      <c r="E23" s="10">
        <v>136108179.91999999</v>
      </c>
      <c r="F23" s="10">
        <v>136108179.91999999</v>
      </c>
      <c r="G23" s="11">
        <f t="shared" si="1"/>
        <v>719076165.45000005</v>
      </c>
    </row>
    <row r="24" spans="1:7" s="2" customFormat="1" ht="14.25" customHeight="1" x14ac:dyDescent="0.2">
      <c r="A24" s="9" t="s">
        <v>28</v>
      </c>
      <c r="B24" s="10">
        <v>892190276</v>
      </c>
      <c r="C24" s="10">
        <v>131053428.09</v>
      </c>
      <c r="D24" s="10">
        <f t="shared" si="0"/>
        <v>1023243704.09</v>
      </c>
      <c r="E24" s="10">
        <v>151744789.50999999</v>
      </c>
      <c r="F24" s="10">
        <v>151744789.50999999</v>
      </c>
      <c r="G24" s="11">
        <f t="shared" si="1"/>
        <v>871498914.58000004</v>
      </c>
    </row>
    <row r="25" spans="1:7" s="2" customFormat="1" ht="14.25" customHeight="1" x14ac:dyDescent="0.2">
      <c r="A25" s="9" t="s">
        <v>29</v>
      </c>
      <c r="B25" s="10">
        <v>554365157</v>
      </c>
      <c r="C25" s="10">
        <v>9387814.7899999991</v>
      </c>
      <c r="D25" s="10">
        <f t="shared" si="0"/>
        <v>563752971.78999996</v>
      </c>
      <c r="E25" s="10">
        <v>86477196.540000007</v>
      </c>
      <c r="F25" s="10">
        <v>86477196.540000007</v>
      </c>
      <c r="G25" s="11">
        <f t="shared" si="1"/>
        <v>477275775.24999994</v>
      </c>
    </row>
    <row r="26" spans="1:7" s="2" customFormat="1" ht="14.25" customHeight="1" x14ac:dyDescent="0.2">
      <c r="A26" s="9" t="s">
        <v>30</v>
      </c>
      <c r="B26" s="10">
        <v>360652687.44</v>
      </c>
      <c r="C26" s="10">
        <v>12201500.92</v>
      </c>
      <c r="D26" s="10">
        <f t="shared" si="0"/>
        <v>372854188.36000001</v>
      </c>
      <c r="E26" s="10">
        <v>52524069.82</v>
      </c>
      <c r="F26" s="10">
        <v>52524069.82</v>
      </c>
      <c r="G26" s="11">
        <f t="shared" si="1"/>
        <v>320330118.54000002</v>
      </c>
    </row>
    <row r="27" spans="1:7" s="2" customFormat="1" ht="14.25" customHeight="1" x14ac:dyDescent="0.2">
      <c r="A27" s="9" t="s">
        <v>31</v>
      </c>
      <c r="B27" s="10">
        <v>672913169.28999996</v>
      </c>
      <c r="C27" s="10">
        <v>1778929.72</v>
      </c>
      <c r="D27" s="10">
        <f t="shared" si="0"/>
        <v>674692099.00999999</v>
      </c>
      <c r="E27" s="10">
        <v>99626790.319999993</v>
      </c>
      <c r="F27" s="10">
        <v>99626790.319999993</v>
      </c>
      <c r="G27" s="11">
        <f t="shared" si="1"/>
        <v>575065308.69000006</v>
      </c>
    </row>
    <row r="28" spans="1:7" s="2" customFormat="1" ht="14.25" customHeight="1" x14ac:dyDescent="0.2">
      <c r="A28" s="9" t="s">
        <v>32</v>
      </c>
      <c r="B28" s="10">
        <v>282428206</v>
      </c>
      <c r="C28" s="10">
        <v>-995092.21</v>
      </c>
      <c r="D28" s="10">
        <f t="shared" si="0"/>
        <v>281433113.79000002</v>
      </c>
      <c r="E28" s="10">
        <v>46799573.359999999</v>
      </c>
      <c r="F28" s="10">
        <v>46799573.359999999</v>
      </c>
      <c r="G28" s="11">
        <f t="shared" si="1"/>
        <v>234633540.43000001</v>
      </c>
    </row>
    <row r="29" spans="1:7" s="2" customFormat="1" ht="14.25" customHeight="1" x14ac:dyDescent="0.2">
      <c r="A29" s="9" t="s">
        <v>33</v>
      </c>
      <c r="B29" s="10">
        <v>345228145</v>
      </c>
      <c r="C29" s="10">
        <v>-6751914.4299999997</v>
      </c>
      <c r="D29" s="10">
        <f t="shared" si="0"/>
        <v>338476230.56999999</v>
      </c>
      <c r="E29" s="10">
        <v>56782755.899999999</v>
      </c>
      <c r="F29" s="10">
        <v>56782755.899999999</v>
      </c>
      <c r="G29" s="11">
        <f t="shared" si="1"/>
        <v>281693474.67000002</v>
      </c>
    </row>
    <row r="30" spans="1:7" s="2" customFormat="1" ht="14.25" customHeight="1" x14ac:dyDescent="0.2">
      <c r="A30" s="9" t="s">
        <v>34</v>
      </c>
      <c r="B30" s="10">
        <v>618928335.92999995</v>
      </c>
      <c r="C30" s="10">
        <v>-14451007.619999999</v>
      </c>
      <c r="D30" s="10">
        <f t="shared" si="0"/>
        <v>604477328.30999994</v>
      </c>
      <c r="E30" s="10">
        <v>97573343.400000006</v>
      </c>
      <c r="F30" s="10">
        <v>97573343.400000006</v>
      </c>
      <c r="G30" s="11">
        <f t="shared" si="1"/>
        <v>506903984.90999997</v>
      </c>
    </row>
    <row r="31" spans="1:7" s="2" customFormat="1" ht="14.25" customHeight="1" x14ac:dyDescent="0.2">
      <c r="A31" s="9" t="s">
        <v>35</v>
      </c>
      <c r="B31" s="10">
        <v>2971652049.3000002</v>
      </c>
      <c r="C31" s="10">
        <v>12068734.76</v>
      </c>
      <c r="D31" s="10">
        <f t="shared" si="0"/>
        <v>2983720784.0600004</v>
      </c>
      <c r="E31" s="10">
        <v>406120219.37</v>
      </c>
      <c r="F31" s="10">
        <v>406120219.37</v>
      </c>
      <c r="G31" s="11">
        <f t="shared" si="1"/>
        <v>2577600564.6900005</v>
      </c>
    </row>
    <row r="32" spans="1:7" s="2" customFormat="1" ht="14.25" customHeight="1" x14ac:dyDescent="0.2">
      <c r="A32" s="9" t="s">
        <v>36</v>
      </c>
      <c r="B32" s="10">
        <v>265037956</v>
      </c>
      <c r="C32" s="10">
        <v>7476219.21</v>
      </c>
      <c r="D32" s="10">
        <f t="shared" si="0"/>
        <v>272514175.20999998</v>
      </c>
      <c r="E32" s="10">
        <v>44439929.829999998</v>
      </c>
      <c r="F32" s="10">
        <v>44439929.829999998</v>
      </c>
      <c r="G32" s="11">
        <f t="shared" si="1"/>
        <v>228074245.38</v>
      </c>
    </row>
    <row r="33" spans="1:7" s="2" customFormat="1" ht="14.25" customHeight="1" x14ac:dyDescent="0.2">
      <c r="A33" s="9" t="s">
        <v>37</v>
      </c>
      <c r="B33" s="10">
        <v>203191894</v>
      </c>
      <c r="C33" s="10">
        <v>8279287.29</v>
      </c>
      <c r="D33" s="10">
        <f t="shared" si="0"/>
        <v>211471181.28999999</v>
      </c>
      <c r="E33" s="10">
        <v>29362411.449999999</v>
      </c>
      <c r="F33" s="10">
        <v>29362411.449999999</v>
      </c>
      <c r="G33" s="11">
        <f t="shared" si="1"/>
        <v>182108769.84</v>
      </c>
    </row>
    <row r="34" spans="1:7" s="2" customFormat="1" ht="14.25" customHeight="1" x14ac:dyDescent="0.2">
      <c r="A34" s="9" t="s">
        <v>38</v>
      </c>
      <c r="B34" s="10">
        <v>274167944</v>
      </c>
      <c r="C34" s="10">
        <v>-5697509.8300000001</v>
      </c>
      <c r="D34" s="10">
        <f t="shared" si="0"/>
        <v>268470434.17000002</v>
      </c>
      <c r="E34" s="10">
        <v>43128385.409999996</v>
      </c>
      <c r="F34" s="10">
        <v>43128385.409999996</v>
      </c>
      <c r="G34" s="11">
        <f t="shared" si="1"/>
        <v>225342048.76000002</v>
      </c>
    </row>
    <row r="35" spans="1:7" s="2" customFormat="1" ht="14.25" customHeight="1" x14ac:dyDescent="0.2">
      <c r="A35" s="9" t="s">
        <v>39</v>
      </c>
      <c r="B35" s="10">
        <v>275855402</v>
      </c>
      <c r="C35" s="10">
        <v>-3795385.82</v>
      </c>
      <c r="D35" s="10">
        <f t="shared" si="0"/>
        <v>272060016.18000001</v>
      </c>
      <c r="E35" s="10">
        <v>46983212.670000002</v>
      </c>
      <c r="F35" s="10">
        <v>46983212.670000002</v>
      </c>
      <c r="G35" s="11">
        <f t="shared" si="1"/>
        <v>225076803.50999999</v>
      </c>
    </row>
    <row r="36" spans="1:7" s="2" customFormat="1" ht="14.25" customHeight="1" x14ac:dyDescent="0.2">
      <c r="A36" s="9" t="s">
        <v>40</v>
      </c>
      <c r="B36" s="10">
        <v>230353470</v>
      </c>
      <c r="C36" s="10">
        <v>5969622.4100000001</v>
      </c>
      <c r="D36" s="10">
        <f t="shared" si="0"/>
        <v>236323092.41</v>
      </c>
      <c r="E36" s="10">
        <v>34019369.460000001</v>
      </c>
      <c r="F36" s="10">
        <v>34019369.460000001</v>
      </c>
      <c r="G36" s="11">
        <f t="shared" si="1"/>
        <v>202303722.94999999</v>
      </c>
    </row>
    <row r="37" spans="1:7" s="2" customFormat="1" ht="14.25" customHeight="1" x14ac:dyDescent="0.2">
      <c r="A37" s="9" t="s">
        <v>41</v>
      </c>
      <c r="B37" s="10">
        <v>218322417.91999999</v>
      </c>
      <c r="C37" s="10">
        <v>-4783140.4000000004</v>
      </c>
      <c r="D37" s="10">
        <f t="shared" si="0"/>
        <v>213539277.51999998</v>
      </c>
      <c r="E37" s="10">
        <v>30064820.52</v>
      </c>
      <c r="F37" s="10">
        <v>30064820.52</v>
      </c>
      <c r="G37" s="11">
        <f t="shared" si="1"/>
        <v>183474456.99999997</v>
      </c>
    </row>
    <row r="38" spans="1:7" s="2" customFormat="1" ht="14.25" customHeight="1" x14ac:dyDescent="0.2">
      <c r="A38" s="9" t="s">
        <v>42</v>
      </c>
      <c r="B38" s="10">
        <v>309658877</v>
      </c>
      <c r="C38" s="10">
        <v>-13653801.68</v>
      </c>
      <c r="D38" s="10">
        <f t="shared" si="0"/>
        <v>296005075.31999999</v>
      </c>
      <c r="E38" s="10">
        <v>47612040.159999996</v>
      </c>
      <c r="F38" s="10">
        <v>47612040.159999996</v>
      </c>
      <c r="G38" s="11">
        <f t="shared" si="1"/>
        <v>248393035.16</v>
      </c>
    </row>
    <row r="39" spans="1:7" s="2" customFormat="1" ht="14.25" customHeight="1" x14ac:dyDescent="0.2">
      <c r="A39" s="9" t="s">
        <v>43</v>
      </c>
      <c r="B39" s="10">
        <v>448277083</v>
      </c>
      <c r="C39" s="10">
        <v>-7264733.4800000004</v>
      </c>
      <c r="D39" s="10">
        <f t="shared" si="0"/>
        <v>441012349.51999998</v>
      </c>
      <c r="E39" s="10">
        <v>66429948.890000001</v>
      </c>
      <c r="F39" s="10">
        <v>66429948.890000001</v>
      </c>
      <c r="G39" s="11">
        <f t="shared" si="1"/>
        <v>374582400.63</v>
      </c>
    </row>
    <row r="40" spans="1:7" s="2" customFormat="1" ht="14.25" customHeight="1" x14ac:dyDescent="0.2">
      <c r="A40" s="9" t="s">
        <v>44</v>
      </c>
      <c r="B40" s="10">
        <v>268747716</v>
      </c>
      <c r="C40" s="10">
        <v>-9823890.0199999996</v>
      </c>
      <c r="D40" s="10">
        <f t="shared" si="0"/>
        <v>258923825.97999999</v>
      </c>
      <c r="E40" s="10">
        <v>41310144.770000003</v>
      </c>
      <c r="F40" s="10">
        <v>41310144.770000003</v>
      </c>
      <c r="G40" s="11">
        <f t="shared" si="1"/>
        <v>217613681.20999998</v>
      </c>
    </row>
    <row r="41" spans="1:7" s="2" customFormat="1" ht="14.25" customHeight="1" x14ac:dyDescent="0.2">
      <c r="A41" s="9" t="s">
        <v>45</v>
      </c>
      <c r="B41" s="10">
        <v>268155942.59999999</v>
      </c>
      <c r="C41" s="10">
        <v>10343615.970000001</v>
      </c>
      <c r="D41" s="10">
        <f t="shared" si="0"/>
        <v>278499558.56999999</v>
      </c>
      <c r="E41" s="10">
        <v>39185015.899999999</v>
      </c>
      <c r="F41" s="10">
        <v>39185015.899999999</v>
      </c>
      <c r="G41" s="11">
        <f t="shared" si="1"/>
        <v>239314542.66999999</v>
      </c>
    </row>
    <row r="42" spans="1:7" s="2" customFormat="1" ht="14.25" customHeight="1" x14ac:dyDescent="0.2">
      <c r="A42" s="9" t="s">
        <v>46</v>
      </c>
      <c r="B42" s="10">
        <v>232030353</v>
      </c>
      <c r="C42" s="10">
        <v>-18770576.030000001</v>
      </c>
      <c r="D42" s="10">
        <f t="shared" si="0"/>
        <v>213259776.97</v>
      </c>
      <c r="E42" s="10">
        <v>41613919.450000003</v>
      </c>
      <c r="F42" s="10">
        <v>41613919.450000003</v>
      </c>
      <c r="G42" s="11">
        <f t="shared" si="1"/>
        <v>171645857.51999998</v>
      </c>
    </row>
    <row r="43" spans="1:7" s="2" customFormat="1" ht="14.25" customHeight="1" x14ac:dyDescent="0.2">
      <c r="A43" s="9" t="s">
        <v>47</v>
      </c>
      <c r="B43" s="10">
        <v>448937572</v>
      </c>
      <c r="C43" s="10">
        <v>-7653288.2400000002</v>
      </c>
      <c r="D43" s="10">
        <f t="shared" si="0"/>
        <v>441284283.75999999</v>
      </c>
      <c r="E43" s="10">
        <v>72878418.700000003</v>
      </c>
      <c r="F43" s="10">
        <v>72878418.700000003</v>
      </c>
      <c r="G43" s="11">
        <f t="shared" si="1"/>
        <v>368405865.06</v>
      </c>
    </row>
    <row r="44" spans="1:7" s="2" customFormat="1" ht="14.25" customHeight="1" x14ac:dyDescent="0.2">
      <c r="A44" s="9" t="s">
        <v>48</v>
      </c>
      <c r="B44" s="10">
        <v>553588685</v>
      </c>
      <c r="C44" s="10">
        <v>-26247376.530000001</v>
      </c>
      <c r="D44" s="10">
        <f t="shared" si="0"/>
        <v>527341308.47000003</v>
      </c>
      <c r="E44" s="10">
        <v>77412322.939999998</v>
      </c>
      <c r="F44" s="10">
        <v>77412322.939999998</v>
      </c>
      <c r="G44" s="11">
        <f t="shared" si="1"/>
        <v>449928985.53000003</v>
      </c>
    </row>
    <row r="45" spans="1:7" s="2" customFormat="1" ht="14.25" customHeight="1" x14ac:dyDescent="0.2">
      <c r="A45" s="9" t="s">
        <v>49</v>
      </c>
      <c r="B45" s="10">
        <v>399309508</v>
      </c>
      <c r="C45" s="10">
        <v>-32449437.879999999</v>
      </c>
      <c r="D45" s="10">
        <f t="shared" si="0"/>
        <v>366860070.12</v>
      </c>
      <c r="E45" s="10">
        <v>77463811.629999995</v>
      </c>
      <c r="F45" s="10">
        <v>77463811.629999995</v>
      </c>
      <c r="G45" s="11">
        <f t="shared" si="1"/>
        <v>289396258.49000001</v>
      </c>
    </row>
    <row r="46" spans="1:7" s="2" customFormat="1" ht="14.25" customHeight="1" x14ac:dyDescent="0.2">
      <c r="A46" s="9" t="s">
        <v>50</v>
      </c>
      <c r="B46" s="10">
        <v>348418463</v>
      </c>
      <c r="C46" s="10">
        <v>-17586986.190000001</v>
      </c>
      <c r="D46" s="10">
        <f t="shared" si="0"/>
        <v>330831476.81</v>
      </c>
      <c r="E46" s="10">
        <v>61132451.100000001</v>
      </c>
      <c r="F46" s="10">
        <v>61132451.100000001</v>
      </c>
      <c r="G46" s="11">
        <f t="shared" si="1"/>
        <v>269699025.70999998</v>
      </c>
    </row>
    <row r="47" spans="1:7" s="2" customFormat="1" ht="14.25" customHeight="1" x14ac:dyDescent="0.2">
      <c r="A47" s="9" t="s">
        <v>51</v>
      </c>
      <c r="B47" s="10">
        <v>198025571</v>
      </c>
      <c r="C47" s="10">
        <v>1548913.06</v>
      </c>
      <c r="D47" s="10">
        <f t="shared" si="0"/>
        <v>199574484.06</v>
      </c>
      <c r="E47" s="10">
        <v>31215134.620000001</v>
      </c>
      <c r="F47" s="10">
        <v>31215134.620000001</v>
      </c>
      <c r="G47" s="11">
        <f t="shared" si="1"/>
        <v>168359349.44</v>
      </c>
    </row>
    <row r="48" spans="1:7" s="2" customFormat="1" ht="14.25" customHeight="1" x14ac:dyDescent="0.2">
      <c r="A48" s="9" t="s">
        <v>52</v>
      </c>
      <c r="B48" s="10">
        <v>110071480</v>
      </c>
      <c r="C48" s="10">
        <v>-219781.81</v>
      </c>
      <c r="D48" s="10">
        <f t="shared" si="0"/>
        <v>109851698.19</v>
      </c>
      <c r="E48" s="10">
        <v>16980329.5</v>
      </c>
      <c r="F48" s="10">
        <v>16980329.5</v>
      </c>
      <c r="G48" s="11">
        <f t="shared" si="1"/>
        <v>92871368.689999998</v>
      </c>
    </row>
    <row r="49" spans="1:7" s="2" customFormat="1" ht="14.25" customHeight="1" x14ac:dyDescent="0.2">
      <c r="A49" s="9" t="s">
        <v>53</v>
      </c>
      <c r="B49" s="10">
        <v>88098702</v>
      </c>
      <c r="C49" s="10">
        <v>175609.72</v>
      </c>
      <c r="D49" s="10">
        <f t="shared" si="0"/>
        <v>88274311.719999999</v>
      </c>
      <c r="E49" s="10">
        <v>14877820.6</v>
      </c>
      <c r="F49" s="10">
        <v>14877820.6</v>
      </c>
      <c r="G49" s="11">
        <f t="shared" si="1"/>
        <v>73396491.120000005</v>
      </c>
    </row>
    <row r="50" spans="1:7" s="2" customFormat="1" ht="14.25" customHeight="1" x14ac:dyDescent="0.2">
      <c r="A50" s="9" t="s">
        <v>54</v>
      </c>
      <c r="B50" s="10">
        <v>28765160</v>
      </c>
      <c r="C50" s="10">
        <v>1076775.56</v>
      </c>
      <c r="D50" s="10">
        <f t="shared" si="0"/>
        <v>29841935.559999999</v>
      </c>
      <c r="E50" s="10">
        <v>6564957.9199999999</v>
      </c>
      <c r="F50" s="10">
        <v>6564957.9199999999</v>
      </c>
      <c r="G50" s="11">
        <f t="shared" si="1"/>
        <v>23276977.640000001</v>
      </c>
    </row>
    <row r="51" spans="1:7" s="2" customFormat="1" ht="14.25" customHeight="1" x14ac:dyDescent="0.2">
      <c r="A51" s="9" t="s">
        <v>55</v>
      </c>
      <c r="B51" s="10">
        <v>955533</v>
      </c>
      <c r="C51" s="10">
        <v>0</v>
      </c>
      <c r="D51" s="10">
        <f t="shared" si="0"/>
        <v>955533</v>
      </c>
      <c r="E51" s="10">
        <v>0</v>
      </c>
      <c r="F51" s="10">
        <v>0</v>
      </c>
      <c r="G51" s="11">
        <f t="shared" si="1"/>
        <v>955533</v>
      </c>
    </row>
    <row r="52" spans="1:7" s="2" customFormat="1" ht="14.25" customHeight="1" x14ac:dyDescent="0.2">
      <c r="A52" s="9" t="s">
        <v>56</v>
      </c>
      <c r="B52" s="10">
        <v>95179191</v>
      </c>
      <c r="C52" s="10">
        <v>1596591.7</v>
      </c>
      <c r="D52" s="10">
        <f t="shared" si="0"/>
        <v>96775782.700000003</v>
      </c>
      <c r="E52" s="10">
        <v>12508469.98</v>
      </c>
      <c r="F52" s="10">
        <v>12508469.98</v>
      </c>
      <c r="G52" s="11">
        <f t="shared" si="1"/>
        <v>84267312.719999999</v>
      </c>
    </row>
    <row r="53" spans="1:7" s="2" customFormat="1" ht="14.25" customHeight="1" x14ac:dyDescent="0.2">
      <c r="A53" s="9" t="s">
        <v>57</v>
      </c>
      <c r="B53" s="10">
        <v>246076280</v>
      </c>
      <c r="C53" s="10">
        <v>4579886.4400000004</v>
      </c>
      <c r="D53" s="10">
        <f t="shared" si="0"/>
        <v>250656166.44</v>
      </c>
      <c r="E53" s="10">
        <v>53094995.539999999</v>
      </c>
      <c r="F53" s="10">
        <v>53094995.539999999</v>
      </c>
      <c r="G53" s="11">
        <f t="shared" si="1"/>
        <v>197561170.90000001</v>
      </c>
    </row>
    <row r="54" spans="1:7" s="2" customFormat="1" ht="14.25" customHeight="1" x14ac:dyDescent="0.2">
      <c r="A54" s="9" t="s">
        <v>58</v>
      </c>
      <c r="B54" s="10">
        <v>32388779</v>
      </c>
      <c r="C54" s="10">
        <v>622223.31000000006</v>
      </c>
      <c r="D54" s="10">
        <f t="shared" si="0"/>
        <v>33011002.309999999</v>
      </c>
      <c r="E54" s="10">
        <v>6568635</v>
      </c>
      <c r="F54" s="10">
        <v>6568635</v>
      </c>
      <c r="G54" s="11">
        <f t="shared" si="1"/>
        <v>26442367.309999999</v>
      </c>
    </row>
    <row r="55" spans="1:7" s="2" customFormat="1" ht="14.25" customHeight="1" x14ac:dyDescent="0.2">
      <c r="A55" s="9" t="s">
        <v>59</v>
      </c>
      <c r="B55" s="10">
        <v>95927231</v>
      </c>
      <c r="C55" s="10">
        <v>2935122.71</v>
      </c>
      <c r="D55" s="10">
        <f t="shared" si="0"/>
        <v>98862353.709999993</v>
      </c>
      <c r="E55" s="10">
        <v>14221286.24</v>
      </c>
      <c r="F55" s="10">
        <v>14221286.24</v>
      </c>
      <c r="G55" s="11">
        <f t="shared" si="1"/>
        <v>84641067.469999999</v>
      </c>
    </row>
    <row r="56" spans="1:7" s="2" customFormat="1" ht="14.25" customHeight="1" x14ac:dyDescent="0.2">
      <c r="A56" s="9" t="s">
        <v>60</v>
      </c>
      <c r="B56" s="10">
        <v>91267218</v>
      </c>
      <c r="C56" s="10">
        <v>3525470.22</v>
      </c>
      <c r="D56" s="10">
        <f t="shared" si="0"/>
        <v>94792688.219999999</v>
      </c>
      <c r="E56" s="10">
        <v>14100515.529999999</v>
      </c>
      <c r="F56" s="10">
        <v>14100515.529999999</v>
      </c>
      <c r="G56" s="11">
        <f t="shared" si="1"/>
        <v>80692172.689999998</v>
      </c>
    </row>
    <row r="57" spans="1:7" s="2" customFormat="1" ht="14.25" customHeight="1" x14ac:dyDescent="0.2">
      <c r="A57" s="9" t="s">
        <v>61</v>
      </c>
      <c r="B57" s="10">
        <v>91097828.540000007</v>
      </c>
      <c r="C57" s="10">
        <v>-2524342.81</v>
      </c>
      <c r="D57" s="10">
        <f t="shared" si="0"/>
        <v>88573485.730000004</v>
      </c>
      <c r="E57" s="10">
        <v>15012557.460000001</v>
      </c>
      <c r="F57" s="10">
        <v>15012557.460000001</v>
      </c>
      <c r="G57" s="11">
        <f t="shared" si="1"/>
        <v>73560928.270000011</v>
      </c>
    </row>
    <row r="58" spans="1:7" s="2" customFormat="1" ht="14.25" customHeight="1" x14ac:dyDescent="0.2">
      <c r="A58" s="9" t="s">
        <v>62</v>
      </c>
      <c r="B58" s="10">
        <v>103462610</v>
      </c>
      <c r="C58" s="10">
        <v>1215224.3400000001</v>
      </c>
      <c r="D58" s="10">
        <f t="shared" si="0"/>
        <v>104677834.34</v>
      </c>
      <c r="E58" s="10">
        <v>17430315.359999999</v>
      </c>
      <c r="F58" s="10">
        <v>17430315.359999999</v>
      </c>
      <c r="G58" s="11">
        <f t="shared" si="1"/>
        <v>87247518.980000004</v>
      </c>
    </row>
    <row r="59" spans="1:7" s="2" customFormat="1" ht="14.25" customHeight="1" x14ac:dyDescent="0.2">
      <c r="A59" s="9" t="s">
        <v>63</v>
      </c>
      <c r="B59" s="10">
        <v>71681517</v>
      </c>
      <c r="C59" s="10">
        <v>2951301.46</v>
      </c>
      <c r="D59" s="10">
        <f t="shared" si="0"/>
        <v>74632818.459999993</v>
      </c>
      <c r="E59" s="10">
        <v>11788912.58</v>
      </c>
      <c r="F59" s="10">
        <v>11788912.58</v>
      </c>
      <c r="G59" s="11">
        <f t="shared" si="1"/>
        <v>62843905.879999995</v>
      </c>
    </row>
    <row r="60" spans="1:7" s="2" customFormat="1" ht="14.25" customHeight="1" x14ac:dyDescent="0.2">
      <c r="A60" s="9" t="s">
        <v>64</v>
      </c>
      <c r="B60" s="10">
        <v>62764995</v>
      </c>
      <c r="C60" s="10">
        <v>-1431405.78</v>
      </c>
      <c r="D60" s="10">
        <f t="shared" si="0"/>
        <v>61333589.219999999</v>
      </c>
      <c r="E60" s="10">
        <v>10088506.74</v>
      </c>
      <c r="F60" s="10">
        <v>10088506.74</v>
      </c>
      <c r="G60" s="11">
        <f t="shared" si="1"/>
        <v>51245082.479999997</v>
      </c>
    </row>
    <row r="61" spans="1:7" s="2" customFormat="1" ht="14.25" customHeight="1" x14ac:dyDescent="0.2">
      <c r="A61" s="9" t="s">
        <v>65</v>
      </c>
      <c r="B61" s="10">
        <v>90803707</v>
      </c>
      <c r="C61" s="10">
        <v>856632.09</v>
      </c>
      <c r="D61" s="10">
        <f t="shared" si="0"/>
        <v>91660339.090000004</v>
      </c>
      <c r="E61" s="10">
        <v>14824225.4</v>
      </c>
      <c r="F61" s="10">
        <v>14824225.4</v>
      </c>
      <c r="G61" s="11">
        <f t="shared" si="1"/>
        <v>76836113.689999998</v>
      </c>
    </row>
    <row r="62" spans="1:7" s="2" customFormat="1" ht="14.25" customHeight="1" x14ac:dyDescent="0.2">
      <c r="A62" s="9" t="s">
        <v>66</v>
      </c>
      <c r="B62" s="10">
        <v>76154044.879999995</v>
      </c>
      <c r="C62" s="10">
        <v>2131049.61</v>
      </c>
      <c r="D62" s="10">
        <f t="shared" si="0"/>
        <v>78285094.489999995</v>
      </c>
      <c r="E62" s="10">
        <v>12542292.75</v>
      </c>
      <c r="F62" s="10">
        <v>12542292.75</v>
      </c>
      <c r="G62" s="11">
        <f t="shared" si="1"/>
        <v>65742801.739999995</v>
      </c>
    </row>
    <row r="63" spans="1:7" s="2" customFormat="1" ht="14.25" customHeight="1" x14ac:dyDescent="0.2">
      <c r="A63" s="9" t="s">
        <v>67</v>
      </c>
      <c r="B63" s="10">
        <v>115867098</v>
      </c>
      <c r="C63" s="10">
        <v>1706973.24</v>
      </c>
      <c r="D63" s="10">
        <f t="shared" si="0"/>
        <v>117574071.23999999</v>
      </c>
      <c r="E63" s="10">
        <v>16958527.390000001</v>
      </c>
      <c r="F63" s="10">
        <v>16958527.390000001</v>
      </c>
      <c r="G63" s="11">
        <f t="shared" si="1"/>
        <v>100615543.84999999</v>
      </c>
    </row>
    <row r="64" spans="1:7" s="2" customFormat="1" ht="14.25" customHeight="1" x14ac:dyDescent="0.2">
      <c r="A64" s="9" t="s">
        <v>68</v>
      </c>
      <c r="B64" s="10">
        <v>72357579</v>
      </c>
      <c r="C64" s="10">
        <v>505934.49</v>
      </c>
      <c r="D64" s="10">
        <f t="shared" si="0"/>
        <v>72863513.489999995</v>
      </c>
      <c r="E64" s="10">
        <v>10926997.17</v>
      </c>
      <c r="F64" s="10">
        <v>10926997.17</v>
      </c>
      <c r="G64" s="11">
        <f t="shared" si="1"/>
        <v>61936516.319999993</v>
      </c>
    </row>
    <row r="65" spans="1:7" s="2" customFormat="1" ht="14.25" customHeight="1" x14ac:dyDescent="0.2">
      <c r="A65" s="9" t="s">
        <v>69</v>
      </c>
      <c r="B65" s="10">
        <v>83105334</v>
      </c>
      <c r="C65" s="10">
        <v>1021396.06</v>
      </c>
      <c r="D65" s="10">
        <f t="shared" si="0"/>
        <v>84126730.060000002</v>
      </c>
      <c r="E65" s="10">
        <v>14127754.77</v>
      </c>
      <c r="F65" s="10">
        <v>14127754.77</v>
      </c>
      <c r="G65" s="11">
        <f t="shared" si="1"/>
        <v>69998975.290000007</v>
      </c>
    </row>
    <row r="66" spans="1:7" s="2" customFormat="1" ht="14.25" customHeight="1" x14ac:dyDescent="0.2">
      <c r="A66" s="9" t="s">
        <v>70</v>
      </c>
      <c r="B66" s="10">
        <v>87283215</v>
      </c>
      <c r="C66" s="10">
        <v>11201360.689999999</v>
      </c>
      <c r="D66" s="10">
        <f t="shared" si="0"/>
        <v>98484575.689999998</v>
      </c>
      <c r="E66" s="10">
        <v>12906869.369999999</v>
      </c>
      <c r="F66" s="10">
        <v>12906869.369999999</v>
      </c>
      <c r="G66" s="11">
        <f t="shared" si="1"/>
        <v>85577706.319999993</v>
      </c>
    </row>
    <row r="67" spans="1:7" s="2" customFormat="1" ht="14.25" customHeight="1" x14ac:dyDescent="0.2">
      <c r="A67" s="9" t="s">
        <v>71</v>
      </c>
      <c r="B67" s="10">
        <v>54153251</v>
      </c>
      <c r="C67" s="10">
        <v>834198.73</v>
      </c>
      <c r="D67" s="10">
        <f t="shared" si="0"/>
        <v>54987449.729999997</v>
      </c>
      <c r="E67" s="10">
        <v>9882149.9499999993</v>
      </c>
      <c r="F67" s="10">
        <v>9882149.9499999993</v>
      </c>
      <c r="G67" s="11">
        <f t="shared" si="1"/>
        <v>45105299.780000001</v>
      </c>
    </row>
    <row r="68" spans="1:7" s="2" customFormat="1" ht="14.25" customHeight="1" x14ac:dyDescent="0.2">
      <c r="A68" s="9" t="s">
        <v>72</v>
      </c>
      <c r="B68" s="10">
        <v>104335788</v>
      </c>
      <c r="C68" s="10">
        <v>-1404331.2</v>
      </c>
      <c r="D68" s="10">
        <f t="shared" si="0"/>
        <v>102931456.8</v>
      </c>
      <c r="E68" s="10">
        <v>15415559.76</v>
      </c>
      <c r="F68" s="10">
        <v>15415559.76</v>
      </c>
      <c r="G68" s="11">
        <f t="shared" si="1"/>
        <v>87515897.039999992</v>
      </c>
    </row>
    <row r="69" spans="1:7" s="2" customFormat="1" ht="14.25" customHeight="1" x14ac:dyDescent="0.2">
      <c r="A69" s="9" t="s">
        <v>73</v>
      </c>
      <c r="B69" s="10">
        <v>96385025</v>
      </c>
      <c r="C69" s="10">
        <v>893478.29</v>
      </c>
      <c r="D69" s="10">
        <f t="shared" si="0"/>
        <v>97278503.290000007</v>
      </c>
      <c r="E69" s="10">
        <v>15419652.710000001</v>
      </c>
      <c r="F69" s="10">
        <v>15419652.710000001</v>
      </c>
      <c r="G69" s="11">
        <f t="shared" si="1"/>
        <v>81858850.580000013</v>
      </c>
    </row>
    <row r="70" spans="1:7" s="2" customFormat="1" ht="14.25" customHeight="1" x14ac:dyDescent="0.2">
      <c r="A70" s="9" t="s">
        <v>74</v>
      </c>
      <c r="B70" s="10">
        <v>92081996</v>
      </c>
      <c r="C70" s="10">
        <v>4360389.58</v>
      </c>
      <c r="D70" s="10">
        <f t="shared" ref="D70:D74" si="2">B70+C70</f>
        <v>96442385.579999998</v>
      </c>
      <c r="E70" s="10">
        <v>14444504.83</v>
      </c>
      <c r="F70" s="10">
        <v>14444504.83</v>
      </c>
      <c r="G70" s="11">
        <f t="shared" ref="G70:G74" si="3">D70-E70</f>
        <v>81997880.75</v>
      </c>
    </row>
    <row r="71" spans="1:7" s="2" customFormat="1" ht="14.25" customHeight="1" x14ac:dyDescent="0.2">
      <c r="A71" s="9" t="s">
        <v>75</v>
      </c>
      <c r="B71" s="10">
        <v>64234591</v>
      </c>
      <c r="C71" s="10">
        <v>729925.49</v>
      </c>
      <c r="D71" s="10">
        <f t="shared" si="2"/>
        <v>64964516.490000002</v>
      </c>
      <c r="E71" s="10">
        <v>10093532.35</v>
      </c>
      <c r="F71" s="10">
        <v>10093532.35</v>
      </c>
      <c r="G71" s="11">
        <f t="shared" si="3"/>
        <v>54870984.140000001</v>
      </c>
    </row>
    <row r="72" spans="1:7" s="2" customFormat="1" ht="14.25" customHeight="1" x14ac:dyDescent="0.2">
      <c r="A72" s="9" t="s">
        <v>76</v>
      </c>
      <c r="B72" s="10">
        <v>79739928.989999995</v>
      </c>
      <c r="C72" s="10">
        <v>1820679.23</v>
      </c>
      <c r="D72" s="10">
        <f t="shared" si="2"/>
        <v>81560608.219999999</v>
      </c>
      <c r="E72" s="10">
        <v>12447425.48</v>
      </c>
      <c r="F72" s="10">
        <v>12447425.48</v>
      </c>
      <c r="G72" s="11">
        <f t="shared" si="3"/>
        <v>69113182.739999995</v>
      </c>
    </row>
    <row r="73" spans="1:7" s="2" customFormat="1" ht="14.25" customHeight="1" x14ac:dyDescent="0.2">
      <c r="A73" s="9" t="s">
        <v>77</v>
      </c>
      <c r="B73" s="10">
        <v>81834576</v>
      </c>
      <c r="C73" s="10">
        <v>868941.8</v>
      </c>
      <c r="D73" s="10">
        <f t="shared" si="2"/>
        <v>82703517.799999997</v>
      </c>
      <c r="E73" s="10">
        <v>14487399.77</v>
      </c>
      <c r="F73" s="10">
        <v>14487399.77</v>
      </c>
      <c r="G73" s="11">
        <f t="shared" si="3"/>
        <v>68216118.030000001</v>
      </c>
    </row>
    <row r="74" spans="1:7" s="2" customFormat="1" ht="14.25" customHeight="1" x14ac:dyDescent="0.2">
      <c r="A74" s="9" t="s">
        <v>78</v>
      </c>
      <c r="B74" s="10">
        <v>21013850</v>
      </c>
      <c r="C74" s="10">
        <v>343644.35</v>
      </c>
      <c r="D74" s="10">
        <f t="shared" si="2"/>
        <v>21357494.350000001</v>
      </c>
      <c r="E74" s="10">
        <v>3996497.25</v>
      </c>
      <c r="F74" s="10">
        <v>3996497.25</v>
      </c>
      <c r="G74" s="11">
        <f t="shared" si="3"/>
        <v>17360997.100000001</v>
      </c>
    </row>
    <row r="75" spans="1:7" s="2" customFormat="1" ht="14.25" customHeight="1" thickBot="1" x14ac:dyDescent="0.25">
      <c r="A75" s="12"/>
      <c r="B75" s="13"/>
      <c r="C75" s="13"/>
      <c r="D75" s="13"/>
      <c r="E75" s="13"/>
      <c r="F75" s="13"/>
      <c r="G75" s="14"/>
    </row>
    <row r="76" spans="1:7" s="2" customFormat="1" ht="14.25" customHeight="1" thickBot="1" x14ac:dyDescent="0.25">
      <c r="A76" s="15" t="s">
        <v>79</v>
      </c>
      <c r="B76" s="16">
        <f t="shared" ref="B76:G76" si="4">SUM(B4:B75)</f>
        <v>19529889300.520004</v>
      </c>
      <c r="C76" s="17">
        <f t="shared" si="4"/>
        <v>305006203.20000029</v>
      </c>
      <c r="D76" s="16">
        <f t="shared" si="4"/>
        <v>19834895503.720009</v>
      </c>
      <c r="E76" s="17">
        <f t="shared" si="4"/>
        <v>3159040787.6599994</v>
      </c>
      <c r="F76" s="16">
        <f t="shared" si="4"/>
        <v>3159033231.5299993</v>
      </c>
      <c r="G76" s="18">
        <f t="shared" si="4"/>
        <v>16675854716.059999</v>
      </c>
    </row>
    <row r="77" spans="1:7" s="2" customFormat="1" ht="14.25" customHeight="1" x14ac:dyDescent="0.2">
      <c r="A77" s="19" t="s">
        <v>80</v>
      </c>
    </row>
  </sheetData>
  <mergeCells count="4">
    <mergeCell ref="A1:G1"/>
    <mergeCell ref="A2:A3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scale="8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3C17-2600-4AE0-870E-DEAA9FA48439}">
  <sheetPr>
    <tabColor theme="4" tint="-0.249977111117893"/>
    <pageSetUpPr fitToPage="1"/>
  </sheetPr>
  <dimension ref="A1:G11"/>
  <sheetViews>
    <sheetView showGridLines="0" workbookViewId="0">
      <selection activeCell="G16" sqref="G16"/>
    </sheetView>
  </sheetViews>
  <sheetFormatPr baseColWidth="10" defaultColWidth="13.33203125" defaultRowHeight="12" x14ac:dyDescent="0.2"/>
  <cols>
    <col min="1" max="1" width="40.1640625" style="20" customWidth="1"/>
    <col min="2" max="7" width="17.5" style="20" customWidth="1"/>
    <col min="8" max="8" width="2.6640625" style="20" customWidth="1"/>
    <col min="9" max="16384" width="13.33203125" style="20"/>
  </cols>
  <sheetData>
    <row r="1" spans="1:7" ht="62.25" customHeight="1" x14ac:dyDescent="0.2">
      <c r="A1" s="54" t="s">
        <v>81</v>
      </c>
      <c r="B1" s="55"/>
      <c r="C1" s="55"/>
      <c r="D1" s="55"/>
      <c r="E1" s="55"/>
      <c r="F1" s="55"/>
      <c r="G1" s="56"/>
    </row>
    <row r="2" spans="1:7" x14ac:dyDescent="0.2">
      <c r="A2" s="57" t="s">
        <v>1</v>
      </c>
      <c r="B2" s="58" t="s">
        <v>82</v>
      </c>
      <c r="C2" s="58"/>
      <c r="D2" s="58"/>
      <c r="E2" s="58"/>
      <c r="F2" s="58"/>
      <c r="G2" s="59" t="s">
        <v>3</v>
      </c>
    </row>
    <row r="3" spans="1:7" ht="22.5" x14ac:dyDescent="0.2">
      <c r="A3" s="57"/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59"/>
    </row>
    <row r="4" spans="1:7" x14ac:dyDescent="0.2">
      <c r="A4" s="22"/>
      <c r="B4" s="23"/>
      <c r="C4" s="23"/>
      <c r="D4" s="23"/>
      <c r="E4" s="23"/>
      <c r="F4" s="23"/>
      <c r="G4" s="24"/>
    </row>
    <row r="5" spans="1:7" x14ac:dyDescent="0.2">
      <c r="A5" s="25" t="s">
        <v>83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7">
        <v>0</v>
      </c>
    </row>
    <row r="6" spans="1:7" x14ac:dyDescent="0.2">
      <c r="A6" s="28" t="s">
        <v>84</v>
      </c>
      <c r="B6" s="26">
        <v>0</v>
      </c>
      <c r="C6" s="26">
        <v>0</v>
      </c>
      <c r="D6" s="26">
        <f>B6+C6</f>
        <v>0</v>
      </c>
      <c r="E6" s="26">
        <v>0</v>
      </c>
      <c r="F6" s="26">
        <v>0</v>
      </c>
      <c r="G6" s="27">
        <f>D6-E6</f>
        <v>0</v>
      </c>
    </row>
    <row r="7" spans="1:7" x14ac:dyDescent="0.2">
      <c r="A7" s="28" t="s">
        <v>85</v>
      </c>
      <c r="B7" s="26">
        <v>0</v>
      </c>
      <c r="C7" s="26">
        <v>0</v>
      </c>
      <c r="D7" s="26">
        <f>B7+C7</f>
        <v>0</v>
      </c>
      <c r="E7" s="26">
        <v>0</v>
      </c>
      <c r="F7" s="26">
        <v>0</v>
      </c>
      <c r="G7" s="27">
        <f>D7-E7</f>
        <v>0</v>
      </c>
    </row>
    <row r="8" spans="1:7" x14ac:dyDescent="0.2">
      <c r="A8" s="28" t="s">
        <v>86</v>
      </c>
      <c r="B8" s="26">
        <v>0</v>
      </c>
      <c r="C8" s="26">
        <v>0</v>
      </c>
      <c r="D8" s="26">
        <f>B8+C8</f>
        <v>0</v>
      </c>
      <c r="E8" s="26">
        <v>0</v>
      </c>
      <c r="F8" s="26">
        <v>0</v>
      </c>
      <c r="G8" s="27">
        <f>D8-E8</f>
        <v>0</v>
      </c>
    </row>
    <row r="9" spans="1:7" x14ac:dyDescent="0.2">
      <c r="A9" s="28"/>
      <c r="B9" s="26"/>
      <c r="C9" s="26"/>
      <c r="D9" s="26"/>
      <c r="E9" s="26"/>
      <c r="F9" s="26"/>
      <c r="G9" s="27"/>
    </row>
    <row r="10" spans="1:7" ht="12.75" thickBot="1" x14ac:dyDescent="0.25">
      <c r="A10" s="29" t="s">
        <v>79</v>
      </c>
      <c r="B10" s="30">
        <f>+B5+B6+B7+B8</f>
        <v>0</v>
      </c>
      <c r="C10" s="30">
        <f>+C5+C6+C7+C8</f>
        <v>0</v>
      </c>
      <c r="D10" s="30">
        <f>SUM(D5:D8)</f>
        <v>0</v>
      </c>
      <c r="E10" s="30">
        <f>+E5+E6+E7+E8</f>
        <v>0</v>
      </c>
      <c r="F10" s="30">
        <f>+F5+F6+F7+F8</f>
        <v>0</v>
      </c>
      <c r="G10" s="31">
        <f>SUM(G5:G8)</f>
        <v>0</v>
      </c>
    </row>
    <row r="11" spans="1:7" ht="15.75" customHeight="1" x14ac:dyDescent="0.2">
      <c r="A11" s="60" t="s">
        <v>80</v>
      </c>
      <c r="B11" s="60"/>
      <c r="C11" s="60"/>
      <c r="D11" s="60"/>
      <c r="E11" s="60"/>
      <c r="F11" s="60"/>
      <c r="G11" s="60"/>
    </row>
  </sheetData>
  <mergeCells count="5">
    <mergeCell ref="A1:G1"/>
    <mergeCell ref="A2:A3"/>
    <mergeCell ref="B2:F2"/>
    <mergeCell ref="G2:G3"/>
    <mergeCell ref="A11:G11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1CE9-C10E-406E-A5D0-CE5B31A5EF9E}">
  <sheetPr>
    <tabColor theme="4" tint="-0.249977111117893"/>
    <pageSetUpPr fitToPage="1"/>
  </sheetPr>
  <dimension ref="A1:G15"/>
  <sheetViews>
    <sheetView showGridLines="0" workbookViewId="0">
      <selection activeCell="G16" sqref="G16"/>
    </sheetView>
  </sheetViews>
  <sheetFormatPr baseColWidth="10" defaultColWidth="13.33203125" defaultRowHeight="12.75" x14ac:dyDescent="0.2"/>
  <cols>
    <col min="1" max="1" width="83.33203125" style="32" customWidth="1"/>
    <col min="2" max="7" width="16" style="32" customWidth="1"/>
    <col min="8" max="8" width="3.1640625" style="32" customWidth="1"/>
    <col min="9" max="9" width="13.33203125" style="32"/>
    <col min="10" max="10" width="17.33203125" style="32" bestFit="1" customWidth="1"/>
    <col min="11" max="16384" width="13.33203125" style="32"/>
  </cols>
  <sheetData>
    <row r="1" spans="1:7" ht="57.75" customHeight="1" thickBot="1" x14ac:dyDescent="0.25">
      <c r="A1" s="61" t="s">
        <v>87</v>
      </c>
      <c r="B1" s="62"/>
      <c r="C1" s="62"/>
      <c r="D1" s="62"/>
      <c r="E1" s="62"/>
      <c r="F1" s="62"/>
      <c r="G1" s="63"/>
    </row>
    <row r="2" spans="1:7" ht="13.5" thickBot="1" x14ac:dyDescent="0.25">
      <c r="A2" s="64" t="s">
        <v>1</v>
      </c>
      <c r="B2" s="66" t="s">
        <v>82</v>
      </c>
      <c r="C2" s="67"/>
      <c r="D2" s="67"/>
      <c r="E2" s="67"/>
      <c r="F2" s="68"/>
      <c r="G2" s="69" t="s">
        <v>3</v>
      </c>
    </row>
    <row r="3" spans="1:7" ht="23.25" thickBot="1" x14ac:dyDescent="0.25">
      <c r="A3" s="65"/>
      <c r="B3" s="33" t="s">
        <v>4</v>
      </c>
      <c r="C3" s="34" t="s">
        <v>5</v>
      </c>
      <c r="D3" s="33" t="s">
        <v>6</v>
      </c>
      <c r="E3" s="34" t="s">
        <v>7</v>
      </c>
      <c r="F3" s="34" t="s">
        <v>8</v>
      </c>
      <c r="G3" s="70"/>
    </row>
    <row r="4" spans="1:7" s="36" customFormat="1" x14ac:dyDescent="0.2">
      <c r="A4" s="35"/>
      <c r="B4" s="23"/>
      <c r="C4" s="23"/>
      <c r="D4" s="23"/>
      <c r="E4" s="23"/>
      <c r="F4" s="23"/>
      <c r="G4" s="24"/>
    </row>
    <row r="5" spans="1:7" ht="21" customHeight="1" x14ac:dyDescent="0.2">
      <c r="A5" s="37" t="s">
        <v>88</v>
      </c>
      <c r="B5" s="10">
        <v>19529889300.52</v>
      </c>
      <c r="C5" s="10">
        <v>305006203.19999999</v>
      </c>
      <c r="D5" s="10">
        <f t="shared" ref="D5:D12" si="0">B5+C5</f>
        <v>19834895503.720001</v>
      </c>
      <c r="E5" s="10">
        <v>3159040787.6599998</v>
      </c>
      <c r="F5" s="10">
        <v>3159033231.5300002</v>
      </c>
      <c r="G5" s="11">
        <f t="shared" ref="G5:G12" si="1">D5-E5</f>
        <v>16675854716.060001</v>
      </c>
    </row>
    <row r="6" spans="1:7" ht="21" customHeight="1" x14ac:dyDescent="0.2">
      <c r="A6" s="37" t="s">
        <v>89</v>
      </c>
      <c r="B6" s="26">
        <v>0</v>
      </c>
      <c r="C6" s="26">
        <v>0</v>
      </c>
      <c r="D6" s="26">
        <f t="shared" si="0"/>
        <v>0</v>
      </c>
      <c r="E6" s="26">
        <v>0</v>
      </c>
      <c r="F6" s="26">
        <v>0</v>
      </c>
      <c r="G6" s="27">
        <f t="shared" si="1"/>
        <v>0</v>
      </c>
    </row>
    <row r="7" spans="1:7" ht="21" customHeight="1" x14ac:dyDescent="0.2">
      <c r="A7" s="38" t="s">
        <v>90</v>
      </c>
      <c r="B7" s="26">
        <v>0</v>
      </c>
      <c r="C7" s="26">
        <v>0</v>
      </c>
      <c r="D7" s="26">
        <f t="shared" si="0"/>
        <v>0</v>
      </c>
      <c r="E7" s="26">
        <v>0</v>
      </c>
      <c r="F7" s="26">
        <v>0</v>
      </c>
      <c r="G7" s="27">
        <f t="shared" si="1"/>
        <v>0</v>
      </c>
    </row>
    <row r="8" spans="1:7" ht="21" customHeight="1" x14ac:dyDescent="0.2">
      <c r="A8" s="38" t="s">
        <v>91</v>
      </c>
      <c r="B8" s="26">
        <v>0</v>
      </c>
      <c r="C8" s="26">
        <v>0</v>
      </c>
      <c r="D8" s="26">
        <f t="shared" si="0"/>
        <v>0</v>
      </c>
      <c r="E8" s="26">
        <v>0</v>
      </c>
      <c r="F8" s="26">
        <v>0</v>
      </c>
      <c r="G8" s="27">
        <f t="shared" si="1"/>
        <v>0</v>
      </c>
    </row>
    <row r="9" spans="1:7" ht="21" customHeight="1" x14ac:dyDescent="0.2">
      <c r="A9" s="38" t="s">
        <v>92</v>
      </c>
      <c r="B9" s="26">
        <v>0</v>
      </c>
      <c r="C9" s="26">
        <v>0</v>
      </c>
      <c r="D9" s="26">
        <f t="shared" si="0"/>
        <v>0</v>
      </c>
      <c r="E9" s="26">
        <v>0</v>
      </c>
      <c r="F9" s="26">
        <v>0</v>
      </c>
      <c r="G9" s="27">
        <f t="shared" si="1"/>
        <v>0</v>
      </c>
    </row>
    <row r="10" spans="1:7" ht="21" customHeight="1" x14ac:dyDescent="0.2">
      <c r="A10" s="38" t="s">
        <v>93</v>
      </c>
      <c r="B10" s="26">
        <v>0</v>
      </c>
      <c r="C10" s="26">
        <v>0</v>
      </c>
      <c r="D10" s="26">
        <f t="shared" si="0"/>
        <v>0</v>
      </c>
      <c r="E10" s="26">
        <v>0</v>
      </c>
      <c r="F10" s="26">
        <v>0</v>
      </c>
      <c r="G10" s="27">
        <f t="shared" si="1"/>
        <v>0</v>
      </c>
    </row>
    <row r="11" spans="1:7" ht="21" customHeight="1" x14ac:dyDescent="0.2">
      <c r="A11" s="38" t="s">
        <v>94</v>
      </c>
      <c r="B11" s="26">
        <v>0</v>
      </c>
      <c r="C11" s="26">
        <v>0</v>
      </c>
      <c r="D11" s="26">
        <f t="shared" si="0"/>
        <v>0</v>
      </c>
      <c r="E11" s="26">
        <v>0</v>
      </c>
      <c r="F11" s="26">
        <v>0</v>
      </c>
      <c r="G11" s="27">
        <f t="shared" si="1"/>
        <v>0</v>
      </c>
    </row>
    <row r="12" spans="1:7" ht="21" customHeight="1" x14ac:dyDescent="0.2">
      <c r="A12" s="38" t="s">
        <v>95</v>
      </c>
      <c r="B12" s="26">
        <v>0</v>
      </c>
      <c r="C12" s="26">
        <v>0</v>
      </c>
      <c r="D12" s="26">
        <f t="shared" si="0"/>
        <v>0</v>
      </c>
      <c r="E12" s="26">
        <v>0</v>
      </c>
      <c r="F12" s="26">
        <v>0</v>
      </c>
      <c r="G12" s="27">
        <f t="shared" si="1"/>
        <v>0</v>
      </c>
    </row>
    <row r="13" spans="1:7" ht="21" customHeight="1" x14ac:dyDescent="0.2">
      <c r="A13" s="38"/>
      <c r="B13" s="26"/>
      <c r="C13" s="26"/>
      <c r="D13" s="26"/>
      <c r="E13" s="26"/>
      <c r="F13" s="26"/>
      <c r="G13" s="27"/>
    </row>
    <row r="14" spans="1:7" ht="13.5" thickBot="1" x14ac:dyDescent="0.25">
      <c r="A14" s="39" t="s">
        <v>79</v>
      </c>
      <c r="B14" s="40">
        <f t="shared" ref="B14:G14" si="2">SUM(B5:B12)</f>
        <v>19529889300.52</v>
      </c>
      <c r="C14" s="40">
        <f t="shared" si="2"/>
        <v>305006203.19999999</v>
      </c>
      <c r="D14" s="40">
        <f t="shared" si="2"/>
        <v>19834895503.720001</v>
      </c>
      <c r="E14" s="40">
        <f t="shared" si="2"/>
        <v>3159040787.6599998</v>
      </c>
      <c r="F14" s="40">
        <f t="shared" si="2"/>
        <v>3159033231.5300002</v>
      </c>
      <c r="G14" s="41">
        <f t="shared" si="2"/>
        <v>16675854716.060001</v>
      </c>
    </row>
    <row r="15" spans="1:7" ht="21" customHeight="1" x14ac:dyDescent="0.2">
      <c r="A15" s="42" t="s">
        <v>80</v>
      </c>
      <c r="B15" s="43"/>
      <c r="C15" s="43"/>
      <c r="D15" s="43"/>
      <c r="E15" s="43"/>
      <c r="F15" s="43"/>
      <c r="G15" s="43"/>
    </row>
  </sheetData>
  <mergeCells count="4">
    <mergeCell ref="A1:G1"/>
    <mergeCell ref="A2:A3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EAE-CA 1</vt:lpstr>
      <vt:lpstr>EAE-CA 2</vt:lpstr>
      <vt:lpstr>EAE-CA 3</vt:lpstr>
      <vt:lpstr>'EAE-CA 1'!Área_de_impresión</vt:lpstr>
      <vt:lpstr>'EAE-CA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2026-04-28T23:12:50Z</cp:lastPrinted>
  <dcterms:created xsi:type="dcterms:W3CDTF">2026-04-24T20:18:38Z</dcterms:created>
  <dcterms:modified xsi:type="dcterms:W3CDTF">2026-04-28T23:12:58Z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