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1C8FE19B-D5CE-4F2C-B037-F402B749D68F}" xr6:coauthVersionLast="36" xr6:coauthVersionMax="36" xr10:uidLastSave="{00000000-0000-0000-0000-000000000000}"/>
  <bookViews>
    <workbookView xWindow="0" yWindow="0" windowWidth="30720" windowHeight="13380" xr2:uid="{B37A64B0-A70D-4124-A5CB-137705DE032E}"/>
  </bookViews>
  <sheets>
    <sheet name="EAE-CA 1" sheetId="1" r:id="rId1"/>
    <sheet name="EAE-CA 2" sheetId="2" r:id="rId2"/>
    <sheet name="EAE-CA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ESF">#REF!</definedName>
    <definedName name="Fecha" localSheetId="0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 localSheetId="0">#REF!</definedName>
    <definedName name="N">#REF!</definedName>
    <definedName name="NDM">[5]REPORTO!#REF!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C12" i="3"/>
  <c r="B12" i="3"/>
  <c r="D11" i="3"/>
  <c r="G11" i="3" s="1"/>
  <c r="D10" i="3"/>
  <c r="G10" i="3" s="1"/>
  <c r="D9" i="3"/>
  <c r="G9" i="3" s="1"/>
  <c r="D8" i="3"/>
  <c r="G8" i="3" s="1"/>
  <c r="D7" i="3"/>
  <c r="G7" i="3" s="1"/>
  <c r="D6" i="3"/>
  <c r="G6" i="3" s="1"/>
  <c r="D5" i="3"/>
  <c r="D12" i="3" s="1"/>
  <c r="F9" i="2"/>
  <c r="E9" i="2"/>
  <c r="C9" i="2"/>
  <c r="B9" i="2"/>
  <c r="D8" i="2"/>
  <c r="G8" i="2" s="1"/>
  <c r="D7" i="2"/>
  <c r="G7" i="2" s="1"/>
  <c r="D6" i="2"/>
  <c r="D9" i="2" s="1"/>
  <c r="F74" i="1"/>
  <c r="E74" i="1"/>
  <c r="C74" i="1"/>
  <c r="B74" i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G5" i="1" s="1"/>
  <c r="G74" i="1" l="1"/>
  <c r="G5" i="3"/>
  <c r="G12" i="3" s="1"/>
  <c r="G6" i="2"/>
  <c r="G9" i="2" s="1"/>
  <c r="D74" i="1"/>
</calcChain>
</file>

<file path=xl/sharedStrings.xml><?xml version="1.0" encoding="utf-8"?>
<sst xmlns="http://schemas.openxmlformats.org/spreadsheetml/2006/main" count="118" uniqueCount="95">
  <si>
    <t>INSTITUTO DE SALUD PUBLICA DEL ESTADO DE GUANAJUATO
Estado Analítico del Ejercicio del Presupuesto de Egresos
Clasificación Administrativa  
Del 1 de Enero al 31 de Marzo de 2025
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</si>
  <si>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</si>
  <si>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</si>
  <si>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</si>
  <si>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</si>
  <si>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</si>
  <si>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</si>
  <si>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</si>
  <si>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</si>
  <si>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</si>
  <si>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</si>
  <si>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211213019010000 Despacho de la Dirección General del ISAPEG</t>
  </si>
  <si>
    <t>211213019010300 Coordinación de Asuntos Jurídicos</t>
  </si>
  <si>
    <t>211213019010400 Coordinación de Comunicación Social</t>
  </si>
  <si>
    <t>211213019020000 Coordinación General de Administración y Finanzas</t>
  </si>
  <si>
    <t>211213019020100 Dirección General de Planeación</t>
  </si>
  <si>
    <t>211213019020200 Dirección General de Administración</t>
  </si>
  <si>
    <t>211213019020300 Dirección General de Recursos Humanos</t>
  </si>
  <si>
    <t>211213019020400 Dirección General de Recursos Materiales y Servicios Generales</t>
  </si>
  <si>
    <t>211213019030000 Coordinación General de Salud Pública</t>
  </si>
  <si>
    <t>211213019030200 Dirección General de Protección contra Riesgos Sanitarios</t>
  </si>
  <si>
    <t>211213019030300 Dirección General de Prevención y Promoción de la Salud</t>
  </si>
  <si>
    <t>211213019030400 Dirección General de Atención Médica</t>
  </si>
  <si>
    <t>211213019040100 Jurisdicción Sanitaria I</t>
  </si>
  <si>
    <t>211213019040200 Jurisdicción Sanitaria II</t>
  </si>
  <si>
    <t>211213019040300 Jurisdicción Sanitaria III</t>
  </si>
  <si>
    <t>211213019040400 Jurisdicción Sanitaria IV</t>
  </si>
  <si>
    <t>211213019040500 Jurisdicción Sanitaria V</t>
  </si>
  <si>
    <t>211213019040600 Jurisdicción Sanitaria VI</t>
  </si>
  <si>
    <t>211213019040700 Jurisdicción Sanitaria VII</t>
  </si>
  <si>
    <t>211213019040800 Jurisdicción Sanitaria VIII</t>
  </si>
  <si>
    <t>211213019070101 Hospital General Acámbaro Miguel Hidalgo</t>
  </si>
  <si>
    <t>211213019070102 Hospital General Celaya</t>
  </si>
  <si>
    <t>211213019070103 Hospital General Dolores Hidalgo Cuna de la Independencia Nacional</t>
  </si>
  <si>
    <t>211213019070104 Hospital General Guanajuato Dr  Valentín Gracia</t>
  </si>
  <si>
    <t>211213019070105 Hospital General Irapuato</t>
  </si>
  <si>
    <t>211213019070106 Hospital General León</t>
  </si>
  <si>
    <t>211213019070107 Hospital General Pénjamo</t>
  </si>
  <si>
    <t>211213019070108 Hospital General Purisima del Rincón</t>
  </si>
  <si>
    <t>211213019070109 Hospital General Salamanca</t>
  </si>
  <si>
    <t>211213019070110 Hospital General Salvatierra</t>
  </si>
  <si>
    <t>211213019070111 Hospital General San José Iturbide</t>
  </si>
  <si>
    <t>211213019070112 Hospital General San Luis de la Paz</t>
  </si>
  <si>
    <t>211213019070113 Hospital General San Miguel Allende Dr  Felipe G  Dobarganes</t>
  </si>
  <si>
    <t>211213019070114 Hospital General Silao</t>
  </si>
  <si>
    <t>211213019070115 Hospital General Uriangato</t>
  </si>
  <si>
    <t>211213019070116 Hospital General Valle de Santiago</t>
  </si>
  <si>
    <t>211213019070201 Centro de Atención Integral a la Salud Mental de León</t>
  </si>
  <si>
    <t>211213019070202 Hospital de Especialidades Materno Infantil de León</t>
  </si>
  <si>
    <t>211213019070203 Hospital de Especialidades Pediátrico de León</t>
  </si>
  <si>
    <t>211213019070204 Hospital Materno de Celaya</t>
  </si>
  <si>
    <t>211213019070205 Hospital Materno infantil Irapuato</t>
  </si>
  <si>
    <t>211213019070206 Hospital Materno San Luis de la Paz</t>
  </si>
  <si>
    <t>211213019070207 Centro Estatal de Cuidados Críticos Salamanca</t>
  </si>
  <si>
    <t>211213019070301 Centro Estatal Medicina Transfusional</t>
  </si>
  <si>
    <t>211213019070302 Centro Estatal de Trasplantes</t>
  </si>
  <si>
    <t>211213019070305 Laboratorio Salud Pública Estatal</t>
  </si>
  <si>
    <t>211213019070306 Sistema de Urgencias Estado de Guanajuato</t>
  </si>
  <si>
    <t>211213019070307 Centro de Atención Integral Adicciones</t>
  </si>
  <si>
    <t>211213019070401 Hospital Comunitario Abasolo</t>
  </si>
  <si>
    <t>211213019070402 Hospital Comunitario Apaseo el Alto</t>
  </si>
  <si>
    <t>211213019070403 Hospital Comunitario Apaseo el Grande</t>
  </si>
  <si>
    <t>211213019070404 Hospital Comunitario Comonfort</t>
  </si>
  <si>
    <t>211213019070405 Hospital Comunitario Cortazar</t>
  </si>
  <si>
    <t>211213019070406 Hospital Comunitario Huanímaro</t>
  </si>
  <si>
    <t>211213019070407 Hospital Comunitario Jaral del Progreso</t>
  </si>
  <si>
    <t>211213019070408 Hospital Comunitario Jerécuaro</t>
  </si>
  <si>
    <t>211213019070409 Hospital Comunitario Las Joyas</t>
  </si>
  <si>
    <t>211213019070410 Hospital Comunitario Manuel Doblado</t>
  </si>
  <si>
    <t>211213019070411 Hospital Comunitario Moroleón</t>
  </si>
  <si>
    <t>211213019070412 Hospital Comunitario Romita</t>
  </si>
  <si>
    <t>211213019070413 Hospital Comunitario San Diego de la Unión</t>
  </si>
  <si>
    <t>211213019070414 Hospital Comunitario San Felipe</t>
  </si>
  <si>
    <t>211213019070415 Hospital Comunitario San Francisco del Rincón</t>
  </si>
  <si>
    <t>211213019070416 Hospital Comunitario Santa Cruz de Juventino Rosas</t>
  </si>
  <si>
    <t>211213019070417 Hospital Comunitario Tarimoro</t>
  </si>
  <si>
    <t>211213019070418 Hospital Comunitario Villagrán</t>
  </si>
  <si>
    <t>211213019070419 Hospital Comunitario Yuriria</t>
  </si>
  <si>
    <t>211213019A10000 Órgano Interno de Control</t>
  </si>
  <si>
    <t>Total del Gasto</t>
  </si>
  <si>
    <t>“Bajo protesta de decir verdad declaramos que los Estados Financieros y sus notas, son razonablemente correctos y son responsabilidad del emisor”.</t>
  </si>
  <si>
    <t>INSTITUTO DE SALUD PUBLICA DEL ESTADO DE GUANAJUATO
Estado Analítico del Ejercicio del Presupuesto de Egresos
Clasificación Administrativa  (Poderes)
Del 1 de Enero al 31 de Marzo de 2025
(Cifras en Pesos)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</si>
  <si>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</si>
  <si>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</si>
  <si>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</si>
  <si>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</si>
  <si>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</si>
  <si>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31 de Marzo de 2025
(Cifras en Pesos)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</si>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</sst>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4" fontId="9" fillId="4" borderId="23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0" xfId="2" applyFont="1"/>
    <xf numFmtId="0" fontId="4" fillId="2" borderId="1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5" fillId="3" borderId="0" xfId="2" applyFont="1" applyFill="1"/>
    <xf numFmtId="0" fontId="4" fillId="2" borderId="8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 wrapText="1"/>
    </xf>
    <xf numFmtId="3" fontId="7" fillId="0" borderId="15" xfId="0" applyNumberFormat="1" applyFont="1" applyBorder="1" applyProtection="1">
      <protection locked="0"/>
    </xf>
    <xf numFmtId="3" fontId="7" fillId="0" borderId="16" xfId="0" applyNumberFormat="1" applyFont="1" applyBorder="1" applyProtection="1">
      <protection locked="0"/>
    </xf>
    <xf numFmtId="3" fontId="7" fillId="0" borderId="17" xfId="0" applyNumberFormat="1" applyFont="1" applyBorder="1" applyProtection="1">
      <protection locked="0"/>
    </xf>
    <xf numFmtId="0" fontId="7" fillId="0" borderId="15" xfId="0" applyFont="1" applyFill="1" applyBorder="1" applyAlignment="1" applyProtection="1">
      <alignment horizontal="left" indent="1"/>
      <protection locked="0"/>
    </xf>
    <xf numFmtId="3" fontId="7" fillId="0" borderId="16" xfId="0" applyNumberFormat="1" applyFont="1" applyFill="1" applyBorder="1" applyProtection="1">
      <protection locked="0"/>
    </xf>
    <xf numFmtId="3" fontId="7" fillId="0" borderId="17" xfId="0" applyNumberFormat="1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3" fontId="4" fillId="0" borderId="10" xfId="0" applyNumberFormat="1" applyFont="1" applyFill="1" applyBorder="1" applyProtection="1">
      <protection locked="0"/>
    </xf>
    <xf numFmtId="3" fontId="4" fillId="0" borderId="18" xfId="0" applyNumberFormat="1" applyFont="1" applyFill="1" applyBorder="1" applyProtection="1">
      <protection locked="0"/>
    </xf>
    <xf numFmtId="3" fontId="4" fillId="0" borderId="19" xfId="0" applyNumberFormat="1" applyFont="1" applyFill="1" applyBorder="1" applyProtection="1">
      <protection locked="0"/>
    </xf>
    <xf numFmtId="0" fontId="6" fillId="3" borderId="0" xfId="2" applyFont="1" applyFill="1"/>
    <xf numFmtId="0" fontId="4" fillId="2" borderId="1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8" fillId="0" borderId="0" xfId="1" applyFont="1" applyAlignment="1">
      <alignment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7" fillId="5" borderId="24" xfId="3" applyNumberFormat="1" applyFont="1" applyFill="1" applyBorder="1" applyAlignment="1" applyProtection="1">
      <alignment horizontal="left" vertical="center" wrapText="1"/>
      <protection locked="0"/>
    </xf>
    <xf numFmtId="0" fontId="7" fillId="5" borderId="15" xfId="3" applyNumberFormat="1" applyFont="1" applyFill="1" applyBorder="1" applyAlignment="1" applyProtection="1">
      <alignment horizontal="left" vertical="center" wrapText="1"/>
      <protection locked="0"/>
    </xf>
    <xf numFmtId="0" fontId="4" fillId="5" borderId="25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6" xfId="4" applyNumberFormat="1" applyFont="1" applyBorder="1" applyAlignment="1">
      <alignment vertical="center"/>
    </xf>
    <xf numFmtId="3" fontId="4" fillId="0" borderId="27" xfId="4" applyNumberFormat="1" applyFont="1" applyBorder="1" applyAlignment="1">
      <alignment vertical="center"/>
    </xf>
    <xf numFmtId="0" fontId="7" fillId="5" borderId="0" xfId="3" applyNumberFormat="1" applyFont="1" applyFill="1" applyBorder="1" applyAlignment="1" applyProtection="1">
      <alignment horizontal="left" vertical="center" wrapText="1"/>
      <protection locked="0"/>
    </xf>
    <xf numFmtId="3" fontId="5" fillId="0" borderId="0" xfId="1" applyNumberFormat="1" applyFont="1"/>
    <xf numFmtId="3" fontId="8" fillId="0" borderId="0" xfId="1" applyNumberFormat="1" applyFont="1" applyAlignment="1">
      <alignment vertical="center"/>
    </xf>
    <xf numFmtId="43" fontId="8" fillId="0" borderId="0" xfId="5" applyFont="1" applyAlignment="1">
      <alignment vertical="center"/>
    </xf>
    <xf numFmtId="0" fontId="8" fillId="0" borderId="0" xfId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0" borderId="0" xfId="1" applyNumberFormat="1" applyFont="1" applyAlignment="1">
      <alignment vertical="center"/>
    </xf>
    <xf numFmtId="0" fontId="4" fillId="2" borderId="28" xfId="1" applyFont="1" applyFill="1" applyBorder="1" applyAlignment="1">
      <alignment horizontal="center" wrapText="1"/>
    </xf>
    <xf numFmtId="0" fontId="4" fillId="2" borderId="29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wrapText="1"/>
    </xf>
    <xf numFmtId="0" fontId="3" fillId="0" borderId="0" xfId="1" applyFont="1" applyAlignment="1">
      <alignment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/>
    </xf>
    <xf numFmtId="0" fontId="7" fillId="0" borderId="15" xfId="1" applyFont="1" applyFill="1" applyBorder="1" applyAlignment="1" applyProtection="1">
      <alignment vertical="center"/>
    </xf>
    <xf numFmtId="0" fontId="7" fillId="0" borderId="15" xfId="1" applyFont="1" applyFill="1" applyBorder="1" applyAlignment="1" applyProtection="1">
      <alignment vertical="center" wrapText="1"/>
    </xf>
    <xf numFmtId="0" fontId="10" fillId="0" borderId="25" xfId="1" applyFont="1" applyFill="1" applyBorder="1" applyAlignment="1" applyProtection="1">
      <alignment horizontal="center" vertical="center"/>
    </xf>
    <xf numFmtId="3" fontId="10" fillId="0" borderId="26" xfId="1" applyNumberFormat="1" applyFont="1" applyBorder="1" applyAlignment="1" applyProtection="1">
      <alignment horizontal="right" vertical="center"/>
      <protection locked="0"/>
    </xf>
    <xf numFmtId="3" fontId="10" fillId="0" borderId="27" xfId="1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3" fillId="0" borderId="0" xfId="1" applyNumberFormat="1" applyFont="1" applyAlignment="1">
      <alignment vertical="center"/>
    </xf>
  </cellXfs>
  <cellStyles count="6">
    <cellStyle name="Millares 2 2 2 2" xfId="4" xr:uid="{2E2A8907-B288-48F6-85B9-F6852D1B0237}"/>
    <cellStyle name="Millares 5 2 2" xfId="5" xr:uid="{03B82F2C-E0B8-405D-8101-4C11D2299089}"/>
    <cellStyle name="Normal" xfId="0" builtinId="0"/>
    <cellStyle name="Normal 2 2" xfId="1" xr:uid="{4BBF77B7-EC25-44F0-A694-CE3280859B37}"/>
    <cellStyle name="Normal 5 3 2 8" xfId="2" xr:uid="{92481B0E-ECD8-4096-88DC-9D666FA44A24}"/>
    <cellStyle name="SAPBEXstdItem" xfId="3" xr:uid="{C9CEC6D5-4010-4F92-8D36-1A8A035613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063B2-6686-4544-87E8-B938A2EF2661}">
  <sheetPr>
    <tabColor theme="4" tint="-0.249977111117893"/>
    <pageSetUpPr fitToPage="1"/>
  </sheetPr>
  <dimension ref="A1:G75"/>
  <sheetViews>
    <sheetView showGridLines="0" tabSelected="1" workbookViewId="0">
      <selection activeCell="M32" sqref="M32"/>
    </sheetView>
  </sheetViews>
  <sheetFormatPr baseColWidth="10" defaultColWidth="12" defaultRowHeight="14.25" customHeight="1" x14ac:dyDescent="0.2"/>
  <cols>
    <col min="1" max="1" width="71.42578125" style="4" customWidth="1"/>
    <col min="2" max="2" width="16.140625" style="4" customWidth="1"/>
    <col min="3" max="3" width="15.140625" style="4" bestFit="1" customWidth="1"/>
    <col min="4" max="6" width="16.28515625" style="4" bestFit="1" customWidth="1"/>
    <col min="7" max="7" width="13.7109375" style="4" bestFit="1" customWidth="1"/>
    <col min="8" max="16384" width="12" style="4"/>
  </cols>
  <sheetData>
    <row r="1" spans="1:7" ht="59.25" customHeight="1" thickBot="1" x14ac:dyDescent="0.25">
      <c r="A1" s="1" t="s">
        <v>0</v>
      </c>
      <c r="B1" s="2"/>
      <c r="C1" s="2"/>
      <c r="D1" s="2"/>
      <c r="E1" s="2"/>
      <c r="F1" s="2"/>
      <c r="G1" s="3"/>
    </row>
    <row r="2" spans="1:7" s="10" customFormat="1" ht="14.25" customHeight="1" thickBot="1" x14ac:dyDescent="0.25">
      <c r="A2" s="5" t="s">
        <v>1</v>
      </c>
      <c r="B2" s="6" t="s">
        <v>2</v>
      </c>
      <c r="C2" s="7"/>
      <c r="D2" s="7"/>
      <c r="E2" s="7"/>
      <c r="F2" s="8"/>
      <c r="G2" s="9" t="s">
        <v>3</v>
      </c>
    </row>
    <row r="3" spans="1:7" s="10" customFormat="1" ht="21" thickBot="1" x14ac:dyDescent="0.25">
      <c r="A3" s="11"/>
      <c r="B3" s="12" t="s">
        <v>4</v>
      </c>
      <c r="C3" s="13" t="s">
        <v>5</v>
      </c>
      <c r="D3" s="14" t="s">
        <v>6</v>
      </c>
      <c r="E3" s="13" t="s">
        <v>7</v>
      </c>
      <c r="F3" s="14" t="s">
        <v>8</v>
      </c>
      <c r="G3" s="15"/>
    </row>
    <row r="4" spans="1:7" s="10" customFormat="1" ht="14.25" customHeight="1" thickBot="1" x14ac:dyDescent="0.25">
      <c r="A4" s="16"/>
      <c r="B4" s="17">
        <v>1</v>
      </c>
      <c r="C4" s="13">
        <v>2</v>
      </c>
      <c r="D4" s="14" t="s">
        <v>9</v>
      </c>
      <c r="E4" s="13">
        <v>4</v>
      </c>
      <c r="F4" s="14">
        <v>5</v>
      </c>
      <c r="G4" s="13" t="s">
        <v>10</v>
      </c>
    </row>
    <row r="5" spans="1:7" s="10" customFormat="1" ht="14.25" customHeight="1" x14ac:dyDescent="0.2">
      <c r="A5" s="18" t="s">
        <v>11</v>
      </c>
      <c r="B5" s="19">
        <v>18660071</v>
      </c>
      <c r="C5" s="19">
        <v>-65145.760000000002</v>
      </c>
      <c r="D5" s="19">
        <f>B5+C5</f>
        <v>18594925.239999998</v>
      </c>
      <c r="E5" s="19">
        <v>2873799.49</v>
      </c>
      <c r="F5" s="19">
        <v>2873799.49</v>
      </c>
      <c r="G5" s="20">
        <f>D5-E5</f>
        <v>15721125.749999998</v>
      </c>
    </row>
    <row r="6" spans="1:7" s="10" customFormat="1" ht="14.25" customHeight="1" x14ac:dyDescent="0.2">
      <c r="A6" s="18" t="s">
        <v>12</v>
      </c>
      <c r="B6" s="19">
        <v>76409991</v>
      </c>
      <c r="C6" s="19">
        <v>-922250.31</v>
      </c>
      <c r="D6" s="19">
        <f t="shared" ref="D6:D69" si="0">B6+C6</f>
        <v>75487740.689999998</v>
      </c>
      <c r="E6" s="19">
        <v>38733547.619999997</v>
      </c>
      <c r="F6" s="19">
        <v>38733547.619999997</v>
      </c>
      <c r="G6" s="20">
        <f t="shared" ref="G6:G69" si="1">D6-E6</f>
        <v>36754193.07</v>
      </c>
    </row>
    <row r="7" spans="1:7" s="10" customFormat="1" ht="14.25" customHeight="1" x14ac:dyDescent="0.2">
      <c r="A7" s="18" t="s">
        <v>13</v>
      </c>
      <c r="B7" s="19">
        <v>22051816</v>
      </c>
      <c r="C7" s="19">
        <v>8925560.4800000004</v>
      </c>
      <c r="D7" s="19">
        <f t="shared" si="0"/>
        <v>30977376.48</v>
      </c>
      <c r="E7" s="19">
        <v>6259505.2800000003</v>
      </c>
      <c r="F7" s="19">
        <v>6259505.2800000003</v>
      </c>
      <c r="G7" s="20">
        <f t="shared" si="1"/>
        <v>24717871.199999999</v>
      </c>
    </row>
    <row r="8" spans="1:7" s="10" customFormat="1" ht="14.25" customHeight="1" x14ac:dyDescent="0.2">
      <c r="A8" s="18" t="s">
        <v>14</v>
      </c>
      <c r="B8" s="19">
        <v>32854939</v>
      </c>
      <c r="C8" s="19">
        <v>-4362.46</v>
      </c>
      <c r="D8" s="19">
        <f t="shared" si="0"/>
        <v>32850576.539999999</v>
      </c>
      <c r="E8" s="19">
        <v>2494118.3199999998</v>
      </c>
      <c r="F8" s="19">
        <v>2494118.3199999998</v>
      </c>
      <c r="G8" s="20">
        <f t="shared" si="1"/>
        <v>30356458.219999999</v>
      </c>
    </row>
    <row r="9" spans="1:7" s="10" customFormat="1" ht="14.25" customHeight="1" x14ac:dyDescent="0.2">
      <c r="A9" s="18" t="s">
        <v>15</v>
      </c>
      <c r="B9" s="19">
        <v>73686858</v>
      </c>
      <c r="C9" s="19">
        <v>-2084207.55</v>
      </c>
      <c r="D9" s="19">
        <f t="shared" si="0"/>
        <v>71602650.450000003</v>
      </c>
      <c r="E9" s="19">
        <v>13289039.98</v>
      </c>
      <c r="F9" s="19">
        <v>13289039.98</v>
      </c>
      <c r="G9" s="20">
        <f t="shared" si="1"/>
        <v>58313610.469999999</v>
      </c>
    </row>
    <row r="10" spans="1:7" s="10" customFormat="1" ht="14.25" customHeight="1" x14ac:dyDescent="0.2">
      <c r="A10" s="18" t="s">
        <v>16</v>
      </c>
      <c r="B10" s="19">
        <v>150940042</v>
      </c>
      <c r="C10" s="19">
        <v>-98225.52</v>
      </c>
      <c r="D10" s="19">
        <f t="shared" si="0"/>
        <v>150841816.47999999</v>
      </c>
      <c r="E10" s="19">
        <v>13584485.560000001</v>
      </c>
      <c r="F10" s="19">
        <v>13584485.560000001</v>
      </c>
      <c r="G10" s="20">
        <f t="shared" si="1"/>
        <v>137257330.91999999</v>
      </c>
    </row>
    <row r="11" spans="1:7" s="10" customFormat="1" ht="14.25" customHeight="1" x14ac:dyDescent="0.2">
      <c r="A11" s="18" t="s">
        <v>17</v>
      </c>
      <c r="B11" s="19">
        <v>169972286</v>
      </c>
      <c r="C11" s="19">
        <v>53506490.659999996</v>
      </c>
      <c r="D11" s="19">
        <f t="shared" si="0"/>
        <v>223478776.66</v>
      </c>
      <c r="E11" s="19">
        <v>15607322.439999999</v>
      </c>
      <c r="F11" s="19">
        <v>15607322.439999999</v>
      </c>
      <c r="G11" s="20">
        <f t="shared" si="1"/>
        <v>207871454.22</v>
      </c>
    </row>
    <row r="12" spans="1:7" s="10" customFormat="1" ht="14.25" customHeight="1" x14ac:dyDescent="0.2">
      <c r="A12" s="18" t="s">
        <v>18</v>
      </c>
      <c r="B12" s="19">
        <v>179647930</v>
      </c>
      <c r="C12" s="19">
        <v>-1874011.11</v>
      </c>
      <c r="D12" s="19">
        <f t="shared" si="0"/>
        <v>177773918.88999999</v>
      </c>
      <c r="E12" s="19">
        <v>17453566.530000001</v>
      </c>
      <c r="F12" s="19">
        <v>17453566.530000001</v>
      </c>
      <c r="G12" s="20">
        <f t="shared" si="1"/>
        <v>160320352.35999998</v>
      </c>
    </row>
    <row r="13" spans="1:7" s="10" customFormat="1" ht="14.25" customHeight="1" x14ac:dyDescent="0.2">
      <c r="A13" s="18" t="s">
        <v>19</v>
      </c>
      <c r="B13" s="19">
        <v>4882847</v>
      </c>
      <c r="C13" s="19">
        <v>-385224.1</v>
      </c>
      <c r="D13" s="19">
        <f t="shared" si="0"/>
        <v>4497622.9000000004</v>
      </c>
      <c r="E13" s="19">
        <v>17141.189999999999</v>
      </c>
      <c r="F13" s="19">
        <v>17141.189999999999</v>
      </c>
      <c r="G13" s="20">
        <f t="shared" si="1"/>
        <v>4480481.71</v>
      </c>
    </row>
    <row r="14" spans="1:7" s="10" customFormat="1" ht="14.25" customHeight="1" x14ac:dyDescent="0.2">
      <c r="A14" s="18" t="s">
        <v>20</v>
      </c>
      <c r="B14" s="19">
        <v>39532475</v>
      </c>
      <c r="C14" s="19">
        <v>-1399158.61</v>
      </c>
      <c r="D14" s="19">
        <f t="shared" si="0"/>
        <v>38133316.390000001</v>
      </c>
      <c r="E14" s="19">
        <v>7450441.5800000001</v>
      </c>
      <c r="F14" s="19">
        <v>7450441.5800000001</v>
      </c>
      <c r="G14" s="20">
        <f t="shared" si="1"/>
        <v>30682874.810000002</v>
      </c>
    </row>
    <row r="15" spans="1:7" s="10" customFormat="1" ht="14.25" customHeight="1" x14ac:dyDescent="0.2">
      <c r="A15" s="18" t="s">
        <v>21</v>
      </c>
      <c r="B15" s="19">
        <v>612490868</v>
      </c>
      <c r="C15" s="19">
        <v>40406304</v>
      </c>
      <c r="D15" s="19">
        <f t="shared" si="0"/>
        <v>652897172</v>
      </c>
      <c r="E15" s="19">
        <v>120705513.58</v>
      </c>
      <c r="F15" s="19">
        <v>120705513.58</v>
      </c>
      <c r="G15" s="20">
        <f t="shared" si="1"/>
        <v>532191658.42000002</v>
      </c>
    </row>
    <row r="16" spans="1:7" s="10" customFormat="1" ht="14.25" customHeight="1" x14ac:dyDescent="0.2">
      <c r="A16" s="18" t="s">
        <v>22</v>
      </c>
      <c r="B16" s="19">
        <v>93177489</v>
      </c>
      <c r="C16" s="19">
        <v>-13119021.279999999</v>
      </c>
      <c r="D16" s="19">
        <f t="shared" si="0"/>
        <v>80058467.719999999</v>
      </c>
      <c r="E16" s="19">
        <v>14429273.48</v>
      </c>
      <c r="F16" s="19">
        <v>14429273.48</v>
      </c>
      <c r="G16" s="20">
        <f t="shared" si="1"/>
        <v>65629194.239999995</v>
      </c>
    </row>
    <row r="17" spans="1:7" s="10" customFormat="1" ht="14.25" customHeight="1" x14ac:dyDescent="0.2">
      <c r="A17" s="18" t="s">
        <v>23</v>
      </c>
      <c r="B17" s="19">
        <v>626207408</v>
      </c>
      <c r="C17" s="19">
        <v>-3386201.29</v>
      </c>
      <c r="D17" s="19">
        <f t="shared" si="0"/>
        <v>622821206.71000004</v>
      </c>
      <c r="E17" s="19">
        <v>124916302</v>
      </c>
      <c r="F17" s="19">
        <v>124916302</v>
      </c>
      <c r="G17" s="20">
        <f t="shared" si="1"/>
        <v>497904904.71000004</v>
      </c>
    </row>
    <row r="18" spans="1:7" s="10" customFormat="1" ht="14.25" customHeight="1" x14ac:dyDescent="0.2">
      <c r="A18" s="18" t="s">
        <v>24</v>
      </c>
      <c r="B18" s="19">
        <v>682881472</v>
      </c>
      <c r="C18" s="19">
        <v>64315037.329999998</v>
      </c>
      <c r="D18" s="19">
        <f t="shared" si="0"/>
        <v>747196509.33000004</v>
      </c>
      <c r="E18" s="19">
        <v>143129628.81</v>
      </c>
      <c r="F18" s="19">
        <v>143129628.81</v>
      </c>
      <c r="G18" s="20">
        <f t="shared" si="1"/>
        <v>604066880.51999998</v>
      </c>
    </row>
    <row r="19" spans="1:7" s="10" customFormat="1" ht="14.25" customHeight="1" x14ac:dyDescent="0.2">
      <c r="A19" s="18" t="s">
        <v>25</v>
      </c>
      <c r="B19" s="19">
        <v>827554546</v>
      </c>
      <c r="C19" s="19">
        <v>9155124.2799999993</v>
      </c>
      <c r="D19" s="19">
        <f t="shared" si="0"/>
        <v>836709670.27999997</v>
      </c>
      <c r="E19" s="19">
        <v>151865546.41</v>
      </c>
      <c r="F19" s="19">
        <v>151865546.41</v>
      </c>
      <c r="G19" s="20">
        <f t="shared" si="1"/>
        <v>684844123.87</v>
      </c>
    </row>
    <row r="20" spans="1:7" s="10" customFormat="1" ht="14.25" customHeight="1" x14ac:dyDescent="0.2">
      <c r="A20" s="18" t="s">
        <v>26</v>
      </c>
      <c r="B20" s="19">
        <v>513429383</v>
      </c>
      <c r="C20" s="19">
        <v>9950543.9700000007</v>
      </c>
      <c r="D20" s="19">
        <f t="shared" si="0"/>
        <v>523379926.97000003</v>
      </c>
      <c r="E20" s="19">
        <v>92465777.060000002</v>
      </c>
      <c r="F20" s="19">
        <v>92465777.060000002</v>
      </c>
      <c r="G20" s="20">
        <f t="shared" si="1"/>
        <v>430914149.91000003</v>
      </c>
    </row>
    <row r="21" spans="1:7" s="10" customFormat="1" ht="14.25" customHeight="1" x14ac:dyDescent="0.2">
      <c r="A21" s="18" t="s">
        <v>27</v>
      </c>
      <c r="B21" s="19">
        <v>615167862</v>
      </c>
      <c r="C21" s="19">
        <v>10260072.66</v>
      </c>
      <c r="D21" s="19">
        <f t="shared" si="0"/>
        <v>625427934.65999997</v>
      </c>
      <c r="E21" s="19">
        <v>118667281.94</v>
      </c>
      <c r="F21" s="19">
        <v>118667281.94</v>
      </c>
      <c r="G21" s="20">
        <f t="shared" si="1"/>
        <v>506760652.71999997</v>
      </c>
    </row>
    <row r="22" spans="1:7" s="10" customFormat="1" ht="14.25" customHeight="1" x14ac:dyDescent="0.2">
      <c r="A22" s="18" t="s">
        <v>28</v>
      </c>
      <c r="B22" s="19">
        <v>804072655</v>
      </c>
      <c r="C22" s="19">
        <v>13003768.27</v>
      </c>
      <c r="D22" s="19">
        <f t="shared" si="0"/>
        <v>817076423.26999998</v>
      </c>
      <c r="E22" s="19">
        <v>158620864.33000001</v>
      </c>
      <c r="F22" s="19">
        <v>158620864.33000001</v>
      </c>
      <c r="G22" s="20">
        <f t="shared" si="1"/>
        <v>658455558.93999994</v>
      </c>
    </row>
    <row r="23" spans="1:7" s="10" customFormat="1" ht="14.25" customHeight="1" x14ac:dyDescent="0.2">
      <c r="A23" s="18" t="s">
        <v>29</v>
      </c>
      <c r="B23" s="19">
        <v>889461068</v>
      </c>
      <c r="C23" s="19">
        <v>121605570.64</v>
      </c>
      <c r="D23" s="19">
        <f t="shared" si="0"/>
        <v>1011066638.64</v>
      </c>
      <c r="E23" s="19">
        <v>183662247.72</v>
      </c>
      <c r="F23" s="19">
        <v>183662247.72</v>
      </c>
      <c r="G23" s="20">
        <f t="shared" si="1"/>
        <v>827404390.91999996</v>
      </c>
    </row>
    <row r="24" spans="1:7" s="10" customFormat="1" ht="14.25" customHeight="1" x14ac:dyDescent="0.2">
      <c r="A24" s="18" t="s">
        <v>30</v>
      </c>
      <c r="B24" s="19">
        <v>535971935</v>
      </c>
      <c r="C24" s="19">
        <v>7950047.3700000001</v>
      </c>
      <c r="D24" s="19">
        <f t="shared" si="0"/>
        <v>543921982.37</v>
      </c>
      <c r="E24" s="19">
        <v>120867188.48</v>
      </c>
      <c r="F24" s="19">
        <v>120867188.48</v>
      </c>
      <c r="G24" s="20">
        <f t="shared" si="1"/>
        <v>423054793.88999999</v>
      </c>
    </row>
    <row r="25" spans="1:7" s="10" customFormat="1" ht="14.25" customHeight="1" x14ac:dyDescent="0.2">
      <c r="A25" s="18" t="s">
        <v>31</v>
      </c>
      <c r="B25" s="19">
        <v>360433911</v>
      </c>
      <c r="C25" s="19">
        <v>-24663349.739999998</v>
      </c>
      <c r="D25" s="19">
        <f t="shared" si="0"/>
        <v>335770561.25999999</v>
      </c>
      <c r="E25" s="19">
        <v>54831829.229999997</v>
      </c>
      <c r="F25" s="19">
        <v>54831829.229999997</v>
      </c>
      <c r="G25" s="20">
        <f t="shared" si="1"/>
        <v>280938732.02999997</v>
      </c>
    </row>
    <row r="26" spans="1:7" s="10" customFormat="1" ht="14.25" customHeight="1" x14ac:dyDescent="0.2">
      <c r="A26" s="18" t="s">
        <v>32</v>
      </c>
      <c r="B26" s="19">
        <v>619895586</v>
      </c>
      <c r="C26" s="19">
        <v>-12970404.43</v>
      </c>
      <c r="D26" s="19">
        <f t="shared" si="0"/>
        <v>606925181.57000005</v>
      </c>
      <c r="E26" s="19">
        <v>105791141.55</v>
      </c>
      <c r="F26" s="19">
        <v>105791141.55</v>
      </c>
      <c r="G26" s="20">
        <f t="shared" si="1"/>
        <v>501134040.02000004</v>
      </c>
    </row>
    <row r="27" spans="1:7" s="10" customFormat="1" ht="14.25" customHeight="1" x14ac:dyDescent="0.2">
      <c r="A27" s="18" t="s">
        <v>33</v>
      </c>
      <c r="B27" s="19">
        <v>260479780</v>
      </c>
      <c r="C27" s="19">
        <v>698942.99</v>
      </c>
      <c r="D27" s="19">
        <f t="shared" si="0"/>
        <v>261178722.99000001</v>
      </c>
      <c r="E27" s="19">
        <v>50508343.329999998</v>
      </c>
      <c r="F27" s="19">
        <v>50508343.329999998</v>
      </c>
      <c r="G27" s="20">
        <f t="shared" si="1"/>
        <v>210670379.66000003</v>
      </c>
    </row>
    <row r="28" spans="1:7" s="10" customFormat="1" ht="14.25" customHeight="1" x14ac:dyDescent="0.2">
      <c r="A28" s="18" t="s">
        <v>34</v>
      </c>
      <c r="B28" s="19">
        <v>332611878</v>
      </c>
      <c r="C28" s="19">
        <v>-8408328.5600000005</v>
      </c>
      <c r="D28" s="19">
        <f t="shared" si="0"/>
        <v>324203549.44</v>
      </c>
      <c r="E28" s="19">
        <v>62952883.020000003</v>
      </c>
      <c r="F28" s="19">
        <v>62952883.020000003</v>
      </c>
      <c r="G28" s="20">
        <f t="shared" si="1"/>
        <v>261250666.41999999</v>
      </c>
    </row>
    <row r="29" spans="1:7" s="10" customFormat="1" ht="14.25" customHeight="1" x14ac:dyDescent="0.2">
      <c r="A29" s="18" t="s">
        <v>35</v>
      </c>
      <c r="B29" s="19">
        <v>580349493</v>
      </c>
      <c r="C29" s="19">
        <v>-3557596.05</v>
      </c>
      <c r="D29" s="19">
        <f t="shared" si="0"/>
        <v>576791896.95000005</v>
      </c>
      <c r="E29" s="19">
        <v>96532802.930000007</v>
      </c>
      <c r="F29" s="19">
        <v>96532802.930000007</v>
      </c>
      <c r="G29" s="20">
        <f t="shared" si="1"/>
        <v>480259094.02000004</v>
      </c>
    </row>
    <row r="30" spans="1:7" s="10" customFormat="1" ht="14.25" customHeight="1" x14ac:dyDescent="0.2">
      <c r="A30" s="18" t="s">
        <v>36</v>
      </c>
      <c r="B30" s="19">
        <v>2233098136</v>
      </c>
      <c r="C30" s="19">
        <v>-50063076.57</v>
      </c>
      <c r="D30" s="19">
        <f t="shared" si="0"/>
        <v>2183035059.4299998</v>
      </c>
      <c r="E30" s="19">
        <v>441501584.23000002</v>
      </c>
      <c r="F30" s="19">
        <v>441501584.23000002</v>
      </c>
      <c r="G30" s="20">
        <f t="shared" si="1"/>
        <v>1741533475.1999998</v>
      </c>
    </row>
    <row r="31" spans="1:7" s="10" customFormat="1" ht="14.25" customHeight="1" x14ac:dyDescent="0.2">
      <c r="A31" s="18" t="s">
        <v>37</v>
      </c>
      <c r="B31" s="19">
        <v>261741180</v>
      </c>
      <c r="C31" s="19">
        <v>1568668.64</v>
      </c>
      <c r="D31" s="19">
        <f t="shared" si="0"/>
        <v>263309848.63999999</v>
      </c>
      <c r="E31" s="19">
        <v>46449267.93</v>
      </c>
      <c r="F31" s="19">
        <v>46449267.93</v>
      </c>
      <c r="G31" s="20">
        <f t="shared" si="1"/>
        <v>216860580.70999998</v>
      </c>
    </row>
    <row r="32" spans="1:7" s="10" customFormat="1" ht="14.25" customHeight="1" x14ac:dyDescent="0.2">
      <c r="A32" s="18" t="s">
        <v>38</v>
      </c>
      <c r="B32" s="19">
        <v>193469416</v>
      </c>
      <c r="C32" s="19">
        <v>-5805121.8200000003</v>
      </c>
      <c r="D32" s="19">
        <f t="shared" si="0"/>
        <v>187664294.18000001</v>
      </c>
      <c r="E32" s="19">
        <v>34968455.68</v>
      </c>
      <c r="F32" s="19">
        <v>34968455.68</v>
      </c>
      <c r="G32" s="20">
        <f t="shared" si="1"/>
        <v>152695838.5</v>
      </c>
    </row>
    <row r="33" spans="1:7" s="10" customFormat="1" ht="14.25" customHeight="1" x14ac:dyDescent="0.2">
      <c r="A33" s="18" t="s">
        <v>39</v>
      </c>
      <c r="B33" s="19">
        <v>250222856</v>
      </c>
      <c r="C33" s="19">
        <v>2921981.39</v>
      </c>
      <c r="D33" s="19">
        <f t="shared" si="0"/>
        <v>253144837.38999999</v>
      </c>
      <c r="E33" s="19">
        <v>45237429.479999997</v>
      </c>
      <c r="F33" s="19">
        <v>45237429.479999997</v>
      </c>
      <c r="G33" s="20">
        <f t="shared" si="1"/>
        <v>207907407.91</v>
      </c>
    </row>
    <row r="34" spans="1:7" s="10" customFormat="1" ht="14.25" customHeight="1" x14ac:dyDescent="0.2">
      <c r="A34" s="18" t="s">
        <v>40</v>
      </c>
      <c r="B34" s="19">
        <v>284998997</v>
      </c>
      <c r="C34" s="19">
        <v>4064004.85</v>
      </c>
      <c r="D34" s="19">
        <f t="shared" si="0"/>
        <v>289063001.85000002</v>
      </c>
      <c r="E34" s="19">
        <v>54828986.619999997</v>
      </c>
      <c r="F34" s="19">
        <v>54828986.619999997</v>
      </c>
      <c r="G34" s="20">
        <f t="shared" si="1"/>
        <v>234234015.23000002</v>
      </c>
    </row>
    <row r="35" spans="1:7" s="10" customFormat="1" ht="14.25" customHeight="1" x14ac:dyDescent="0.2">
      <c r="A35" s="18" t="s">
        <v>41</v>
      </c>
      <c r="B35" s="19">
        <v>208031034</v>
      </c>
      <c r="C35" s="19">
        <v>-686494.09</v>
      </c>
      <c r="D35" s="19">
        <f t="shared" si="0"/>
        <v>207344539.91</v>
      </c>
      <c r="E35" s="19">
        <v>41663335.140000001</v>
      </c>
      <c r="F35" s="19">
        <v>41663335.140000001</v>
      </c>
      <c r="G35" s="20">
        <f t="shared" si="1"/>
        <v>165681204.76999998</v>
      </c>
    </row>
    <row r="36" spans="1:7" s="10" customFormat="1" ht="14.25" customHeight="1" x14ac:dyDescent="0.2">
      <c r="A36" s="18" t="s">
        <v>42</v>
      </c>
      <c r="B36" s="19">
        <v>207901677</v>
      </c>
      <c r="C36" s="19">
        <v>-7147567.29</v>
      </c>
      <c r="D36" s="19">
        <f t="shared" si="0"/>
        <v>200754109.71000001</v>
      </c>
      <c r="E36" s="19">
        <v>39331545.950000003</v>
      </c>
      <c r="F36" s="19">
        <v>39331545.950000003</v>
      </c>
      <c r="G36" s="20">
        <f t="shared" si="1"/>
        <v>161422563.75999999</v>
      </c>
    </row>
    <row r="37" spans="1:7" s="10" customFormat="1" ht="14.25" customHeight="1" x14ac:dyDescent="0.2">
      <c r="A37" s="18" t="s">
        <v>43</v>
      </c>
      <c r="B37" s="19">
        <v>284248225</v>
      </c>
      <c r="C37" s="19">
        <v>5376832.3099999996</v>
      </c>
      <c r="D37" s="19">
        <f t="shared" si="0"/>
        <v>289625057.31</v>
      </c>
      <c r="E37" s="19">
        <v>55190365</v>
      </c>
      <c r="F37" s="19">
        <v>55190365</v>
      </c>
      <c r="G37" s="20">
        <f t="shared" si="1"/>
        <v>234434692.31</v>
      </c>
    </row>
    <row r="38" spans="1:7" s="10" customFormat="1" ht="14.25" customHeight="1" x14ac:dyDescent="0.2">
      <c r="A38" s="18" t="s">
        <v>44</v>
      </c>
      <c r="B38" s="19">
        <v>395394998</v>
      </c>
      <c r="C38" s="19">
        <v>-4320340.79</v>
      </c>
      <c r="D38" s="19">
        <f t="shared" si="0"/>
        <v>391074657.20999998</v>
      </c>
      <c r="E38" s="19">
        <v>76764145.420000002</v>
      </c>
      <c r="F38" s="19">
        <v>76764145.420000002</v>
      </c>
      <c r="G38" s="20">
        <f t="shared" si="1"/>
        <v>314310511.78999996</v>
      </c>
    </row>
    <row r="39" spans="1:7" s="10" customFormat="1" ht="14.25" customHeight="1" x14ac:dyDescent="0.2">
      <c r="A39" s="18" t="s">
        <v>45</v>
      </c>
      <c r="B39" s="19">
        <v>255546345</v>
      </c>
      <c r="C39" s="19">
        <v>29036026.98</v>
      </c>
      <c r="D39" s="19">
        <f t="shared" si="0"/>
        <v>284582371.98000002</v>
      </c>
      <c r="E39" s="19">
        <v>44104039.240000002</v>
      </c>
      <c r="F39" s="19">
        <v>44104039.240000002</v>
      </c>
      <c r="G39" s="20">
        <f t="shared" si="1"/>
        <v>240478332.74000001</v>
      </c>
    </row>
    <row r="40" spans="1:7" s="10" customFormat="1" ht="14.25" customHeight="1" x14ac:dyDescent="0.2">
      <c r="A40" s="18" t="s">
        <v>46</v>
      </c>
      <c r="B40" s="19">
        <v>275205201</v>
      </c>
      <c r="C40" s="19">
        <v>2889964.52</v>
      </c>
      <c r="D40" s="19">
        <f t="shared" si="0"/>
        <v>278095165.51999998</v>
      </c>
      <c r="E40" s="19">
        <v>44948795.170000002</v>
      </c>
      <c r="F40" s="19">
        <v>44948795.170000002</v>
      </c>
      <c r="G40" s="20">
        <f t="shared" si="1"/>
        <v>233146370.34999996</v>
      </c>
    </row>
    <row r="41" spans="1:7" s="10" customFormat="1" ht="14.25" customHeight="1" x14ac:dyDescent="0.2">
      <c r="A41" s="18" t="s">
        <v>47</v>
      </c>
      <c r="B41" s="19">
        <v>224738578</v>
      </c>
      <c r="C41" s="19">
        <v>6919591.5899999999</v>
      </c>
      <c r="D41" s="19">
        <f t="shared" si="0"/>
        <v>231658169.59</v>
      </c>
      <c r="E41" s="19">
        <v>44268172.560000002</v>
      </c>
      <c r="F41" s="19">
        <v>44268172.560000002</v>
      </c>
      <c r="G41" s="20">
        <f t="shared" si="1"/>
        <v>187389997.03</v>
      </c>
    </row>
    <row r="42" spans="1:7" s="10" customFormat="1" ht="14.25" customHeight="1" x14ac:dyDescent="0.2">
      <c r="A42" s="18" t="s">
        <v>48</v>
      </c>
      <c r="B42" s="19">
        <v>427316737</v>
      </c>
      <c r="C42" s="19">
        <v>-13239896.5</v>
      </c>
      <c r="D42" s="19">
        <f t="shared" si="0"/>
        <v>414076840.5</v>
      </c>
      <c r="E42" s="19">
        <v>80922000.200000003</v>
      </c>
      <c r="F42" s="19">
        <v>80922000.200000003</v>
      </c>
      <c r="G42" s="20">
        <f t="shared" si="1"/>
        <v>333154840.30000001</v>
      </c>
    </row>
    <row r="43" spans="1:7" s="10" customFormat="1" ht="14.25" customHeight="1" x14ac:dyDescent="0.2">
      <c r="A43" s="18" t="s">
        <v>49</v>
      </c>
      <c r="B43" s="19">
        <v>522427657</v>
      </c>
      <c r="C43" s="19">
        <v>42461685.359999999</v>
      </c>
      <c r="D43" s="19">
        <f t="shared" si="0"/>
        <v>564889342.36000001</v>
      </c>
      <c r="E43" s="19">
        <v>111771614.69</v>
      </c>
      <c r="F43" s="19">
        <v>111771614.69</v>
      </c>
      <c r="G43" s="20">
        <f t="shared" si="1"/>
        <v>453117727.67000002</v>
      </c>
    </row>
    <row r="44" spans="1:7" s="10" customFormat="1" ht="14.25" customHeight="1" x14ac:dyDescent="0.2">
      <c r="A44" s="18" t="s">
        <v>50</v>
      </c>
      <c r="B44" s="19">
        <v>426699583</v>
      </c>
      <c r="C44" s="19">
        <v>-530455.62</v>
      </c>
      <c r="D44" s="19">
        <f t="shared" si="0"/>
        <v>426169127.38</v>
      </c>
      <c r="E44" s="19">
        <v>67266794.700000003</v>
      </c>
      <c r="F44" s="19">
        <v>67266794.700000003</v>
      </c>
      <c r="G44" s="20">
        <f t="shared" si="1"/>
        <v>358902332.68000001</v>
      </c>
    </row>
    <row r="45" spans="1:7" s="10" customFormat="1" ht="14.25" customHeight="1" x14ac:dyDescent="0.2">
      <c r="A45" s="18" t="s">
        <v>51</v>
      </c>
      <c r="B45" s="19">
        <v>381410468</v>
      </c>
      <c r="C45" s="19">
        <v>-13073523.09</v>
      </c>
      <c r="D45" s="19">
        <f t="shared" si="0"/>
        <v>368336944.91000003</v>
      </c>
      <c r="E45" s="19">
        <v>71723077.099999994</v>
      </c>
      <c r="F45" s="19">
        <v>71723077.099999994</v>
      </c>
      <c r="G45" s="20">
        <f t="shared" si="1"/>
        <v>296613867.81000006</v>
      </c>
    </row>
    <row r="46" spans="1:7" s="10" customFormat="1" ht="14.25" customHeight="1" x14ac:dyDescent="0.2">
      <c r="A46" s="18" t="s">
        <v>52</v>
      </c>
      <c r="B46" s="19">
        <v>206982880</v>
      </c>
      <c r="C46" s="19">
        <v>-7665228.4699999997</v>
      </c>
      <c r="D46" s="19">
        <f t="shared" si="0"/>
        <v>199317651.53</v>
      </c>
      <c r="E46" s="19">
        <v>37299629.140000001</v>
      </c>
      <c r="F46" s="19">
        <v>37299629.140000001</v>
      </c>
      <c r="G46" s="20">
        <f t="shared" si="1"/>
        <v>162018022.38999999</v>
      </c>
    </row>
    <row r="47" spans="1:7" s="10" customFormat="1" ht="14.25" customHeight="1" x14ac:dyDescent="0.2">
      <c r="A47" s="18" t="s">
        <v>53</v>
      </c>
      <c r="B47" s="19">
        <v>110477349</v>
      </c>
      <c r="C47" s="19">
        <v>3286155.46</v>
      </c>
      <c r="D47" s="19">
        <f t="shared" si="0"/>
        <v>113763504.45999999</v>
      </c>
      <c r="E47" s="19">
        <v>16653003.09</v>
      </c>
      <c r="F47" s="19">
        <v>16653003.09</v>
      </c>
      <c r="G47" s="20">
        <f t="shared" si="1"/>
        <v>97110501.36999999</v>
      </c>
    </row>
    <row r="48" spans="1:7" s="10" customFormat="1" ht="14.25" customHeight="1" x14ac:dyDescent="0.2">
      <c r="A48" s="18" t="s">
        <v>54</v>
      </c>
      <c r="B48" s="19">
        <v>93886631</v>
      </c>
      <c r="C48" s="19">
        <v>532898.71</v>
      </c>
      <c r="D48" s="19">
        <f t="shared" si="0"/>
        <v>94419529.709999993</v>
      </c>
      <c r="E48" s="19">
        <v>14059276.5</v>
      </c>
      <c r="F48" s="19">
        <v>14059276.5</v>
      </c>
      <c r="G48" s="20">
        <f t="shared" si="1"/>
        <v>80360253.209999993</v>
      </c>
    </row>
    <row r="49" spans="1:7" s="10" customFormat="1" ht="14.25" customHeight="1" x14ac:dyDescent="0.2">
      <c r="A49" s="18" t="s">
        <v>55</v>
      </c>
      <c r="B49" s="19">
        <v>25478177</v>
      </c>
      <c r="C49" s="19">
        <v>175381.92</v>
      </c>
      <c r="D49" s="19">
        <f t="shared" si="0"/>
        <v>25653558.920000002</v>
      </c>
      <c r="E49" s="19">
        <v>4329402.4800000004</v>
      </c>
      <c r="F49" s="19">
        <v>4329402.4800000004</v>
      </c>
      <c r="G49" s="20">
        <f t="shared" si="1"/>
        <v>21324156.440000001</v>
      </c>
    </row>
    <row r="50" spans="1:7" s="10" customFormat="1" ht="14.25" customHeight="1" x14ac:dyDescent="0.2">
      <c r="A50" s="18" t="s">
        <v>56</v>
      </c>
      <c r="B50" s="19">
        <v>134095566</v>
      </c>
      <c r="C50" s="19">
        <v>-27041521.699999999</v>
      </c>
      <c r="D50" s="19">
        <f t="shared" si="0"/>
        <v>107054044.3</v>
      </c>
      <c r="E50" s="19">
        <v>15361347.23</v>
      </c>
      <c r="F50" s="19">
        <v>15361347.23</v>
      </c>
      <c r="G50" s="20">
        <f t="shared" si="1"/>
        <v>91692697.069999993</v>
      </c>
    </row>
    <row r="51" spans="1:7" s="10" customFormat="1" ht="14.25" customHeight="1" x14ac:dyDescent="0.2">
      <c r="A51" s="18" t="s">
        <v>57</v>
      </c>
      <c r="B51" s="19">
        <v>236460642</v>
      </c>
      <c r="C51" s="19">
        <v>-81209.58</v>
      </c>
      <c r="D51" s="19">
        <f t="shared" si="0"/>
        <v>236379432.41999999</v>
      </c>
      <c r="E51" s="19">
        <v>49389999.590000004</v>
      </c>
      <c r="F51" s="19">
        <v>49389999.590000004</v>
      </c>
      <c r="G51" s="20">
        <f t="shared" si="1"/>
        <v>186989432.82999998</v>
      </c>
    </row>
    <row r="52" spans="1:7" s="10" customFormat="1" ht="14.25" customHeight="1" x14ac:dyDescent="0.2">
      <c r="A52" s="18" t="s">
        <v>58</v>
      </c>
      <c r="B52" s="19">
        <v>31757146</v>
      </c>
      <c r="C52" s="19">
        <v>-39301.08</v>
      </c>
      <c r="D52" s="19">
        <f t="shared" si="0"/>
        <v>31717844.920000002</v>
      </c>
      <c r="E52" s="19">
        <v>5584572.9000000004</v>
      </c>
      <c r="F52" s="19">
        <v>5584572.9000000004</v>
      </c>
      <c r="G52" s="20">
        <f t="shared" si="1"/>
        <v>26133272.020000003</v>
      </c>
    </row>
    <row r="53" spans="1:7" s="10" customFormat="1" ht="14.25" customHeight="1" x14ac:dyDescent="0.2">
      <c r="A53" s="18" t="s">
        <v>59</v>
      </c>
      <c r="B53" s="19">
        <v>86068635</v>
      </c>
      <c r="C53" s="19">
        <v>267817.78999999998</v>
      </c>
      <c r="D53" s="19">
        <f t="shared" si="0"/>
        <v>86336452.790000007</v>
      </c>
      <c r="E53" s="19">
        <v>15714844.210000001</v>
      </c>
      <c r="F53" s="19">
        <v>15714844.210000001</v>
      </c>
      <c r="G53" s="20">
        <f t="shared" si="1"/>
        <v>70621608.580000013</v>
      </c>
    </row>
    <row r="54" spans="1:7" s="10" customFormat="1" ht="14.25" customHeight="1" x14ac:dyDescent="0.2">
      <c r="A54" s="18" t="s">
        <v>60</v>
      </c>
      <c r="B54" s="19">
        <v>82080471</v>
      </c>
      <c r="C54" s="19">
        <v>834914.41</v>
      </c>
      <c r="D54" s="19">
        <f t="shared" si="0"/>
        <v>82915385.409999996</v>
      </c>
      <c r="E54" s="19">
        <v>13337297.59</v>
      </c>
      <c r="F54" s="19">
        <v>13337297.59</v>
      </c>
      <c r="G54" s="20">
        <f t="shared" si="1"/>
        <v>69578087.819999993</v>
      </c>
    </row>
    <row r="55" spans="1:7" s="10" customFormat="1" ht="14.25" customHeight="1" x14ac:dyDescent="0.2">
      <c r="A55" s="18" t="s">
        <v>61</v>
      </c>
      <c r="B55" s="19">
        <v>92979803</v>
      </c>
      <c r="C55" s="19">
        <v>638184.91</v>
      </c>
      <c r="D55" s="19">
        <f t="shared" si="0"/>
        <v>93617987.909999996</v>
      </c>
      <c r="E55" s="19">
        <v>13532674.24</v>
      </c>
      <c r="F55" s="19">
        <v>13532674.24</v>
      </c>
      <c r="G55" s="20">
        <f t="shared" si="1"/>
        <v>80085313.670000002</v>
      </c>
    </row>
    <row r="56" spans="1:7" s="10" customFormat="1" ht="14.25" customHeight="1" x14ac:dyDescent="0.2">
      <c r="A56" s="18" t="s">
        <v>62</v>
      </c>
      <c r="B56" s="19">
        <v>100164290</v>
      </c>
      <c r="C56" s="19">
        <v>1627443.18</v>
      </c>
      <c r="D56" s="19">
        <f t="shared" si="0"/>
        <v>101791733.18000001</v>
      </c>
      <c r="E56" s="19">
        <v>21394592.059999999</v>
      </c>
      <c r="F56" s="19">
        <v>21394592.059999999</v>
      </c>
      <c r="G56" s="20">
        <f t="shared" si="1"/>
        <v>80397141.120000005</v>
      </c>
    </row>
    <row r="57" spans="1:7" s="10" customFormat="1" ht="14.25" customHeight="1" x14ac:dyDescent="0.2">
      <c r="A57" s="18" t="s">
        <v>63</v>
      </c>
      <c r="B57" s="19">
        <v>64986642</v>
      </c>
      <c r="C57" s="19">
        <v>36851.760000000002</v>
      </c>
      <c r="D57" s="19">
        <f t="shared" si="0"/>
        <v>65023493.759999998</v>
      </c>
      <c r="E57" s="19">
        <v>14157289.529999999</v>
      </c>
      <c r="F57" s="19">
        <v>14157289.529999999</v>
      </c>
      <c r="G57" s="20">
        <f t="shared" si="1"/>
        <v>50866204.229999997</v>
      </c>
    </row>
    <row r="58" spans="1:7" s="10" customFormat="1" ht="14.25" customHeight="1" x14ac:dyDescent="0.2">
      <c r="A58" s="18" t="s">
        <v>64</v>
      </c>
      <c r="B58" s="19">
        <v>59262534</v>
      </c>
      <c r="C58" s="19">
        <v>907885.4</v>
      </c>
      <c r="D58" s="19">
        <f t="shared" si="0"/>
        <v>60170419.399999999</v>
      </c>
      <c r="E58" s="19">
        <v>10949326.59</v>
      </c>
      <c r="F58" s="19">
        <v>10949326.59</v>
      </c>
      <c r="G58" s="20">
        <f t="shared" si="1"/>
        <v>49221092.810000002</v>
      </c>
    </row>
    <row r="59" spans="1:7" s="10" customFormat="1" ht="14.25" customHeight="1" x14ac:dyDescent="0.2">
      <c r="A59" s="18" t="s">
        <v>65</v>
      </c>
      <c r="B59" s="19">
        <v>84254382</v>
      </c>
      <c r="C59" s="19">
        <v>376590.14</v>
      </c>
      <c r="D59" s="19">
        <f t="shared" si="0"/>
        <v>84630972.140000001</v>
      </c>
      <c r="E59" s="19">
        <v>16871309.859999999</v>
      </c>
      <c r="F59" s="19">
        <v>16871309.859999999</v>
      </c>
      <c r="G59" s="20">
        <f t="shared" si="1"/>
        <v>67759662.280000001</v>
      </c>
    </row>
    <row r="60" spans="1:7" s="10" customFormat="1" ht="14.25" customHeight="1" x14ac:dyDescent="0.2">
      <c r="A60" s="18" t="s">
        <v>66</v>
      </c>
      <c r="B60" s="19">
        <v>69278251</v>
      </c>
      <c r="C60" s="19">
        <v>1005573.34</v>
      </c>
      <c r="D60" s="19">
        <f t="shared" si="0"/>
        <v>70283824.340000004</v>
      </c>
      <c r="E60" s="19">
        <v>12378914.73</v>
      </c>
      <c r="F60" s="19">
        <v>12378914.73</v>
      </c>
      <c r="G60" s="20">
        <f t="shared" si="1"/>
        <v>57904909.609999999</v>
      </c>
    </row>
    <row r="61" spans="1:7" s="10" customFormat="1" ht="14.25" customHeight="1" x14ac:dyDescent="0.2">
      <c r="A61" s="18" t="s">
        <v>67</v>
      </c>
      <c r="B61" s="19">
        <v>107560805</v>
      </c>
      <c r="C61" s="19">
        <v>490039.14</v>
      </c>
      <c r="D61" s="19">
        <f t="shared" si="0"/>
        <v>108050844.14</v>
      </c>
      <c r="E61" s="19">
        <v>27440344.850000001</v>
      </c>
      <c r="F61" s="19">
        <v>27440344.850000001</v>
      </c>
      <c r="G61" s="20">
        <f t="shared" si="1"/>
        <v>80610499.289999992</v>
      </c>
    </row>
    <row r="62" spans="1:7" s="10" customFormat="1" ht="14.25" customHeight="1" x14ac:dyDescent="0.2">
      <c r="A62" s="18" t="s">
        <v>68</v>
      </c>
      <c r="B62" s="19">
        <v>69278175</v>
      </c>
      <c r="C62" s="19">
        <v>492376.89</v>
      </c>
      <c r="D62" s="19">
        <f t="shared" si="0"/>
        <v>69770551.890000001</v>
      </c>
      <c r="E62" s="19">
        <v>14688677.9</v>
      </c>
      <c r="F62" s="19">
        <v>14688677.9</v>
      </c>
      <c r="G62" s="20">
        <f t="shared" si="1"/>
        <v>55081873.990000002</v>
      </c>
    </row>
    <row r="63" spans="1:7" s="10" customFormat="1" ht="14.25" customHeight="1" x14ac:dyDescent="0.2">
      <c r="A63" s="18" t="s">
        <v>69</v>
      </c>
      <c r="B63" s="19">
        <v>75526486</v>
      </c>
      <c r="C63" s="19">
        <v>595012.21</v>
      </c>
      <c r="D63" s="19">
        <f t="shared" si="0"/>
        <v>76121498.209999993</v>
      </c>
      <c r="E63" s="19">
        <v>13710635.15</v>
      </c>
      <c r="F63" s="19">
        <v>13710635.15</v>
      </c>
      <c r="G63" s="20">
        <f t="shared" si="1"/>
        <v>62410863.059999995</v>
      </c>
    </row>
    <row r="64" spans="1:7" s="10" customFormat="1" ht="14.25" customHeight="1" x14ac:dyDescent="0.2">
      <c r="A64" s="18" t="s">
        <v>70</v>
      </c>
      <c r="B64" s="19">
        <v>78201903</v>
      </c>
      <c r="C64" s="19">
        <v>9147026.2899999991</v>
      </c>
      <c r="D64" s="19">
        <f t="shared" si="0"/>
        <v>87348929.289999992</v>
      </c>
      <c r="E64" s="19">
        <v>16214841.039999999</v>
      </c>
      <c r="F64" s="19">
        <v>16214841.039999999</v>
      </c>
      <c r="G64" s="20">
        <f t="shared" si="1"/>
        <v>71134088.25</v>
      </c>
    </row>
    <row r="65" spans="1:7" s="10" customFormat="1" ht="14.25" customHeight="1" x14ac:dyDescent="0.2">
      <c r="A65" s="18" t="s">
        <v>71</v>
      </c>
      <c r="B65" s="19">
        <v>52488997</v>
      </c>
      <c r="C65" s="19">
        <v>178640.15</v>
      </c>
      <c r="D65" s="19">
        <f t="shared" si="0"/>
        <v>52667637.149999999</v>
      </c>
      <c r="E65" s="19">
        <v>13054246.91</v>
      </c>
      <c r="F65" s="19">
        <v>13054246.91</v>
      </c>
      <c r="G65" s="20">
        <f t="shared" si="1"/>
        <v>39613390.239999995</v>
      </c>
    </row>
    <row r="66" spans="1:7" s="10" customFormat="1" ht="14.25" customHeight="1" x14ac:dyDescent="0.2">
      <c r="A66" s="18" t="s">
        <v>72</v>
      </c>
      <c r="B66" s="19">
        <v>108932802</v>
      </c>
      <c r="C66" s="19">
        <v>3003726.9</v>
      </c>
      <c r="D66" s="19">
        <f t="shared" si="0"/>
        <v>111936528.90000001</v>
      </c>
      <c r="E66" s="19">
        <v>17112620.870000001</v>
      </c>
      <c r="F66" s="19">
        <v>17112620.870000001</v>
      </c>
      <c r="G66" s="20">
        <f t="shared" si="1"/>
        <v>94823908.030000001</v>
      </c>
    </row>
    <row r="67" spans="1:7" s="10" customFormat="1" ht="14.25" customHeight="1" x14ac:dyDescent="0.2">
      <c r="A67" s="18" t="s">
        <v>73</v>
      </c>
      <c r="B67" s="19">
        <v>88365432</v>
      </c>
      <c r="C67" s="19">
        <v>1129382.06</v>
      </c>
      <c r="D67" s="19">
        <f t="shared" si="0"/>
        <v>89494814.060000002</v>
      </c>
      <c r="E67" s="19">
        <v>18668508.629999999</v>
      </c>
      <c r="F67" s="19">
        <v>18668508.629999999</v>
      </c>
      <c r="G67" s="20">
        <f t="shared" si="1"/>
        <v>70826305.430000007</v>
      </c>
    </row>
    <row r="68" spans="1:7" s="10" customFormat="1" ht="14.25" customHeight="1" x14ac:dyDescent="0.2">
      <c r="A68" s="18" t="s">
        <v>74</v>
      </c>
      <c r="B68" s="19">
        <v>89559282</v>
      </c>
      <c r="C68" s="19">
        <v>-2298010.67</v>
      </c>
      <c r="D68" s="19">
        <f t="shared" si="0"/>
        <v>87261271.329999998</v>
      </c>
      <c r="E68" s="19">
        <v>15689977.6</v>
      </c>
      <c r="F68" s="19">
        <v>15689977.6</v>
      </c>
      <c r="G68" s="20">
        <f t="shared" si="1"/>
        <v>71571293.730000004</v>
      </c>
    </row>
    <row r="69" spans="1:7" s="10" customFormat="1" ht="14.25" customHeight="1" x14ac:dyDescent="0.2">
      <c r="A69" s="18" t="s">
        <v>75</v>
      </c>
      <c r="B69" s="19">
        <v>57563195</v>
      </c>
      <c r="C69" s="19">
        <v>-225159.32</v>
      </c>
      <c r="D69" s="19">
        <f t="shared" si="0"/>
        <v>57338035.68</v>
      </c>
      <c r="E69" s="19">
        <v>10093645.08</v>
      </c>
      <c r="F69" s="19">
        <v>10093645.08</v>
      </c>
      <c r="G69" s="20">
        <f t="shared" si="1"/>
        <v>47244390.600000001</v>
      </c>
    </row>
    <row r="70" spans="1:7" s="10" customFormat="1" ht="14.25" customHeight="1" x14ac:dyDescent="0.2">
      <c r="A70" s="18" t="s">
        <v>76</v>
      </c>
      <c r="B70" s="19">
        <v>70952435</v>
      </c>
      <c r="C70" s="19">
        <v>678425.57</v>
      </c>
      <c r="D70" s="19">
        <f t="shared" ref="D70:D72" si="2">B70+C70</f>
        <v>71630860.569999993</v>
      </c>
      <c r="E70" s="19">
        <v>12934772.66</v>
      </c>
      <c r="F70" s="19">
        <v>12934772.66</v>
      </c>
      <c r="G70" s="20">
        <f t="shared" ref="G70:G72" si="3">D70-E70</f>
        <v>58696087.909999996</v>
      </c>
    </row>
    <row r="71" spans="1:7" s="10" customFormat="1" ht="14.25" customHeight="1" x14ac:dyDescent="0.2">
      <c r="A71" s="18" t="s">
        <v>77</v>
      </c>
      <c r="B71" s="19">
        <v>77239011.510000005</v>
      </c>
      <c r="C71" s="19">
        <v>-491419.49</v>
      </c>
      <c r="D71" s="19">
        <f t="shared" si="2"/>
        <v>76747592.020000011</v>
      </c>
      <c r="E71" s="19">
        <v>14610740.369999999</v>
      </c>
      <c r="F71" s="19">
        <v>14610740.369999999</v>
      </c>
      <c r="G71" s="20">
        <f t="shared" si="3"/>
        <v>62136851.650000013</v>
      </c>
    </row>
    <row r="72" spans="1:7" s="10" customFormat="1" ht="14.25" customHeight="1" x14ac:dyDescent="0.2">
      <c r="A72" s="18" t="s">
        <v>78</v>
      </c>
      <c r="B72" s="19">
        <v>26853882</v>
      </c>
      <c r="C72" s="19">
        <v>-666205.82999999996</v>
      </c>
      <c r="D72" s="19">
        <f t="shared" si="2"/>
        <v>26187676.170000002</v>
      </c>
      <c r="E72" s="19">
        <v>3527941.78</v>
      </c>
      <c r="F72" s="19">
        <v>3527941.78</v>
      </c>
      <c r="G72" s="20">
        <f t="shared" si="3"/>
        <v>22659734.390000001</v>
      </c>
    </row>
    <row r="73" spans="1:7" s="10" customFormat="1" ht="14.25" customHeight="1" thickBot="1" x14ac:dyDescent="0.25">
      <c r="A73" s="21"/>
      <c r="B73" s="22"/>
      <c r="C73" s="22"/>
      <c r="D73" s="22"/>
      <c r="E73" s="22"/>
      <c r="F73" s="22"/>
      <c r="G73" s="23"/>
    </row>
    <row r="74" spans="1:7" s="10" customFormat="1" ht="14.25" customHeight="1" thickBot="1" x14ac:dyDescent="0.25">
      <c r="A74" s="24" t="s">
        <v>79</v>
      </c>
      <c r="B74" s="25">
        <f t="shared" ref="B74:G74" si="4">SUM(B5:B73)</f>
        <v>18336011481.509998</v>
      </c>
      <c r="C74" s="26">
        <f t="shared" si="4"/>
        <v>254108525.83999991</v>
      </c>
      <c r="D74" s="25">
        <f t="shared" si="4"/>
        <v>18590120007.350002</v>
      </c>
      <c r="E74" s="26">
        <f t="shared" si="4"/>
        <v>3457409633.5499992</v>
      </c>
      <c r="F74" s="25">
        <f t="shared" si="4"/>
        <v>3457409633.5499992</v>
      </c>
      <c r="G74" s="27">
        <f t="shared" si="4"/>
        <v>15132710373.800001</v>
      </c>
    </row>
    <row r="75" spans="1:7" s="10" customFormat="1" ht="14.25" customHeight="1" x14ac:dyDescent="0.2">
      <c r="A75" s="28" t="s">
        <v>80</v>
      </c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0A9C-1DAB-4F6C-9E4D-39399F342D66}">
  <sheetPr>
    <tabColor theme="4" tint="-0.249977111117893"/>
    <pageSetUpPr fitToPage="1"/>
  </sheetPr>
  <dimension ref="A1:G14"/>
  <sheetViews>
    <sheetView showGridLines="0" workbookViewId="0">
      <selection activeCell="M32" sqref="M32"/>
    </sheetView>
  </sheetViews>
  <sheetFormatPr baseColWidth="10" defaultColWidth="13.28515625" defaultRowHeight="11.4" x14ac:dyDescent="0.2"/>
  <cols>
    <col min="1" max="1" width="40.140625" style="32" customWidth="1"/>
    <col min="2" max="7" width="17.42578125" style="32" customWidth="1"/>
    <col min="8" max="8" width="2.7109375" style="32" customWidth="1"/>
    <col min="9" max="16384" width="13.28515625" style="32"/>
  </cols>
  <sheetData>
    <row r="1" spans="1:7" ht="53.4" customHeight="1" x14ac:dyDescent="0.2">
      <c r="A1" s="29" t="s">
        <v>81</v>
      </c>
      <c r="B1" s="30"/>
      <c r="C1" s="30"/>
      <c r="D1" s="30"/>
      <c r="E1" s="30"/>
      <c r="F1" s="30"/>
      <c r="G1" s="31"/>
    </row>
    <row r="2" spans="1:7" x14ac:dyDescent="0.2">
      <c r="A2" s="33" t="s">
        <v>1</v>
      </c>
      <c r="B2" s="34" t="s">
        <v>82</v>
      </c>
      <c r="C2" s="34"/>
      <c r="D2" s="34"/>
      <c r="E2" s="34"/>
      <c r="F2" s="34"/>
      <c r="G2" s="35" t="s">
        <v>3</v>
      </c>
    </row>
    <row r="3" spans="1:7" ht="20.399999999999999" x14ac:dyDescent="0.2">
      <c r="A3" s="33"/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5"/>
    </row>
    <row r="4" spans="1:7" x14ac:dyDescent="0.2">
      <c r="A4" s="33"/>
      <c r="B4" s="36">
        <v>1</v>
      </c>
      <c r="C4" s="36">
        <v>2</v>
      </c>
      <c r="D4" s="36" t="s">
        <v>9</v>
      </c>
      <c r="E4" s="36">
        <v>4</v>
      </c>
      <c r="F4" s="36">
        <v>5</v>
      </c>
      <c r="G4" s="37" t="s">
        <v>10</v>
      </c>
    </row>
    <row r="5" spans="1:7" x14ac:dyDescent="0.2">
      <c r="A5" s="38" t="s">
        <v>83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3">
        <v>0</v>
      </c>
    </row>
    <row r="6" spans="1:7" x14ac:dyDescent="0.2">
      <c r="A6" s="39" t="s">
        <v>84</v>
      </c>
      <c r="B6" s="22">
        <v>0</v>
      </c>
      <c r="C6" s="22">
        <v>0</v>
      </c>
      <c r="D6" s="22">
        <f>B6+C6</f>
        <v>0</v>
      </c>
      <c r="E6" s="22">
        <v>0</v>
      </c>
      <c r="F6" s="22">
        <v>0</v>
      </c>
      <c r="G6" s="23">
        <f>D6-E6</f>
        <v>0</v>
      </c>
    </row>
    <row r="7" spans="1:7" x14ac:dyDescent="0.2">
      <c r="A7" s="39" t="s">
        <v>85</v>
      </c>
      <c r="B7" s="22">
        <v>0</v>
      </c>
      <c r="C7" s="22">
        <v>0</v>
      </c>
      <c r="D7" s="22">
        <f>B7+C7</f>
        <v>0</v>
      </c>
      <c r="E7" s="22">
        <v>0</v>
      </c>
      <c r="F7" s="22">
        <v>0</v>
      </c>
      <c r="G7" s="23">
        <f>D7-E7</f>
        <v>0</v>
      </c>
    </row>
    <row r="8" spans="1:7" x14ac:dyDescent="0.2">
      <c r="A8" s="39" t="s">
        <v>86</v>
      </c>
      <c r="B8" s="22">
        <v>0</v>
      </c>
      <c r="C8" s="22">
        <v>0</v>
      </c>
      <c r="D8" s="22">
        <f>B8+C8</f>
        <v>0</v>
      </c>
      <c r="E8" s="22">
        <v>0</v>
      </c>
      <c r="F8" s="22">
        <v>0</v>
      </c>
      <c r="G8" s="23">
        <f>D8-E8</f>
        <v>0</v>
      </c>
    </row>
    <row r="9" spans="1:7" ht="12" thickBot="1" x14ac:dyDescent="0.25">
      <c r="A9" s="40" t="s">
        <v>79</v>
      </c>
      <c r="B9" s="41">
        <f>+B5+B6+B7+B8</f>
        <v>0</v>
      </c>
      <c r="C9" s="41">
        <f>+C5+C6+C7+C8</f>
        <v>0</v>
      </c>
      <c r="D9" s="41">
        <f>SUM(D5:D8)</f>
        <v>0</v>
      </c>
      <c r="E9" s="41">
        <f>+E5+E6+E7+E8</f>
        <v>0</v>
      </c>
      <c r="F9" s="41">
        <f>+F5+F6+F7+F8</f>
        <v>0</v>
      </c>
      <c r="G9" s="42">
        <f>SUM(G5:G8)</f>
        <v>0</v>
      </c>
    </row>
    <row r="10" spans="1:7" ht="15.75" customHeight="1" x14ac:dyDescent="0.2">
      <c r="A10" s="43" t="s">
        <v>80</v>
      </c>
      <c r="B10" s="43"/>
      <c r="C10" s="43"/>
      <c r="D10" s="43"/>
      <c r="E10" s="43"/>
      <c r="F10" s="43"/>
      <c r="G10" s="43"/>
    </row>
    <row r="11" spans="1:7" x14ac:dyDescent="0.2">
      <c r="B11" s="44"/>
      <c r="C11" s="44"/>
      <c r="D11" s="44"/>
      <c r="E11" s="44"/>
      <c r="F11" s="44"/>
      <c r="G11" s="44"/>
    </row>
    <row r="12" spans="1:7" x14ac:dyDescent="0.2">
      <c r="B12" s="45"/>
      <c r="C12" s="45"/>
      <c r="D12" s="45"/>
      <c r="E12" s="45"/>
      <c r="F12" s="45"/>
      <c r="G12" s="45"/>
    </row>
    <row r="13" spans="1:7" x14ac:dyDescent="0.2">
      <c r="D13" s="46"/>
      <c r="E13" s="46"/>
      <c r="F13" s="46"/>
    </row>
    <row r="14" spans="1:7" x14ac:dyDescent="0.2">
      <c r="A14" s="47"/>
      <c r="B14" s="48"/>
      <c r="C14" s="48"/>
      <c r="D14" s="49"/>
      <c r="E14" s="49"/>
      <c r="F14" s="49"/>
      <c r="G14" s="49"/>
    </row>
  </sheetData>
  <mergeCells count="5">
    <mergeCell ref="A1:G1"/>
    <mergeCell ref="A2:A4"/>
    <mergeCell ref="B2:F2"/>
    <mergeCell ref="G2:G3"/>
    <mergeCell ref="A10:G10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F219-5EE6-428B-9AB5-772181039186}">
  <sheetPr>
    <tabColor theme="4" tint="-0.249977111117893"/>
    <pageSetUpPr fitToPage="1"/>
  </sheetPr>
  <dimension ref="A1:G15"/>
  <sheetViews>
    <sheetView showGridLines="0" workbookViewId="0">
      <selection activeCell="M32" sqref="M32"/>
    </sheetView>
  </sheetViews>
  <sheetFormatPr baseColWidth="10" defaultColWidth="13.28515625" defaultRowHeight="13.2" x14ac:dyDescent="0.2"/>
  <cols>
    <col min="1" max="1" width="83.28515625" style="53" customWidth="1"/>
    <col min="2" max="7" width="16" style="53" customWidth="1"/>
    <col min="8" max="8" width="3.140625" style="53" customWidth="1"/>
    <col min="9" max="9" width="13.28515625" style="53"/>
    <col min="10" max="10" width="17.28515625" style="53" bestFit="1" customWidth="1"/>
    <col min="11" max="16384" width="13.28515625" style="53"/>
  </cols>
  <sheetData>
    <row r="1" spans="1:7" ht="57.75" customHeight="1" x14ac:dyDescent="0.2">
      <c r="A1" s="50" t="s">
        <v>87</v>
      </c>
      <c r="B1" s="51"/>
      <c r="C1" s="51"/>
      <c r="D1" s="51"/>
      <c r="E1" s="51"/>
      <c r="F1" s="51"/>
      <c r="G1" s="52"/>
    </row>
    <row r="2" spans="1:7" x14ac:dyDescent="0.2">
      <c r="A2" s="54" t="s">
        <v>1</v>
      </c>
      <c r="B2" s="55" t="s">
        <v>82</v>
      </c>
      <c r="C2" s="56"/>
      <c r="D2" s="56"/>
      <c r="E2" s="56"/>
      <c r="F2" s="57"/>
      <c r="G2" s="58" t="s">
        <v>3</v>
      </c>
    </row>
    <row r="3" spans="1:7" ht="20.399999999999999" x14ac:dyDescent="0.2">
      <c r="A3" s="59"/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60"/>
    </row>
    <row r="4" spans="1:7" x14ac:dyDescent="0.2">
      <c r="A4" s="61"/>
      <c r="B4" s="36">
        <v>1</v>
      </c>
      <c r="C4" s="36">
        <v>2</v>
      </c>
      <c r="D4" s="36" t="s">
        <v>9</v>
      </c>
      <c r="E4" s="36">
        <v>4</v>
      </c>
      <c r="F4" s="36">
        <v>5</v>
      </c>
      <c r="G4" s="37" t="s">
        <v>10</v>
      </c>
    </row>
    <row r="5" spans="1:7" ht="21" customHeight="1" x14ac:dyDescent="0.2">
      <c r="A5" s="62" t="s">
        <v>88</v>
      </c>
      <c r="B5" s="19">
        <v>18336011481.509998</v>
      </c>
      <c r="C5" s="19">
        <v>254108525.84</v>
      </c>
      <c r="D5" s="19">
        <f t="shared" ref="D5:D11" si="0">B5+C5</f>
        <v>18590120007.349998</v>
      </c>
      <c r="E5" s="19">
        <v>3457409633.5500002</v>
      </c>
      <c r="F5" s="19">
        <v>3457409633.5500002</v>
      </c>
      <c r="G5" s="20">
        <f t="shared" ref="G5:G11" si="1">D5-E5</f>
        <v>15132710373.799999</v>
      </c>
    </row>
    <row r="6" spans="1:7" ht="21" customHeight="1" x14ac:dyDescent="0.2">
      <c r="A6" s="62" t="s">
        <v>89</v>
      </c>
      <c r="B6" s="22">
        <v>0</v>
      </c>
      <c r="C6" s="22">
        <v>0</v>
      </c>
      <c r="D6" s="22">
        <f t="shared" si="0"/>
        <v>0</v>
      </c>
      <c r="E6" s="22">
        <v>0</v>
      </c>
      <c r="F6" s="22">
        <v>0</v>
      </c>
      <c r="G6" s="23">
        <f t="shared" si="1"/>
        <v>0</v>
      </c>
    </row>
    <row r="7" spans="1:7" ht="21" customHeight="1" x14ac:dyDescent="0.2">
      <c r="A7" s="63" t="s">
        <v>90</v>
      </c>
      <c r="B7" s="22">
        <v>0</v>
      </c>
      <c r="C7" s="22">
        <v>0</v>
      </c>
      <c r="D7" s="22">
        <f t="shared" si="0"/>
        <v>0</v>
      </c>
      <c r="E7" s="22">
        <v>0</v>
      </c>
      <c r="F7" s="22">
        <v>0</v>
      </c>
      <c r="G7" s="23">
        <f t="shared" si="1"/>
        <v>0</v>
      </c>
    </row>
    <row r="8" spans="1:7" ht="21" customHeight="1" x14ac:dyDescent="0.2">
      <c r="A8" s="63" t="s">
        <v>91</v>
      </c>
      <c r="B8" s="22">
        <v>0</v>
      </c>
      <c r="C8" s="22">
        <v>0</v>
      </c>
      <c r="D8" s="22">
        <f t="shared" si="0"/>
        <v>0</v>
      </c>
      <c r="E8" s="22">
        <v>0</v>
      </c>
      <c r="F8" s="22">
        <v>0</v>
      </c>
      <c r="G8" s="23">
        <f t="shared" si="1"/>
        <v>0</v>
      </c>
    </row>
    <row r="9" spans="1:7" ht="21" customHeight="1" x14ac:dyDescent="0.2">
      <c r="A9" s="63" t="s">
        <v>92</v>
      </c>
      <c r="B9" s="22">
        <v>0</v>
      </c>
      <c r="C9" s="22">
        <v>0</v>
      </c>
      <c r="D9" s="22">
        <f t="shared" si="0"/>
        <v>0</v>
      </c>
      <c r="E9" s="22">
        <v>0</v>
      </c>
      <c r="F9" s="22">
        <v>0</v>
      </c>
      <c r="G9" s="23">
        <f t="shared" si="1"/>
        <v>0</v>
      </c>
    </row>
    <row r="10" spans="1:7" ht="21" customHeight="1" x14ac:dyDescent="0.2">
      <c r="A10" s="63" t="s">
        <v>93</v>
      </c>
      <c r="B10" s="22">
        <v>0</v>
      </c>
      <c r="C10" s="22">
        <v>0</v>
      </c>
      <c r="D10" s="22">
        <f t="shared" si="0"/>
        <v>0</v>
      </c>
      <c r="E10" s="22">
        <v>0</v>
      </c>
      <c r="F10" s="22">
        <v>0</v>
      </c>
      <c r="G10" s="23">
        <f t="shared" si="1"/>
        <v>0</v>
      </c>
    </row>
    <row r="11" spans="1:7" ht="21" customHeight="1" x14ac:dyDescent="0.2">
      <c r="A11" s="63" t="s">
        <v>94</v>
      </c>
      <c r="B11" s="22">
        <v>0</v>
      </c>
      <c r="C11" s="22">
        <v>0</v>
      </c>
      <c r="D11" s="22">
        <f t="shared" si="0"/>
        <v>0</v>
      </c>
      <c r="E11" s="22">
        <v>0</v>
      </c>
      <c r="F11" s="22">
        <v>0</v>
      </c>
      <c r="G11" s="23">
        <f t="shared" si="1"/>
        <v>0</v>
      </c>
    </row>
    <row r="12" spans="1:7" ht="13.8" thickBot="1" x14ac:dyDescent="0.25">
      <c r="A12" s="64" t="s">
        <v>79</v>
      </c>
      <c r="B12" s="65">
        <f t="shared" ref="B12:G12" si="2">SUM(B5:B11)</f>
        <v>18336011481.509998</v>
      </c>
      <c r="C12" s="65">
        <f t="shared" si="2"/>
        <v>254108525.84</v>
      </c>
      <c r="D12" s="65">
        <f t="shared" si="2"/>
        <v>18590120007.349998</v>
      </c>
      <c r="E12" s="65">
        <f t="shared" si="2"/>
        <v>3457409633.5500002</v>
      </c>
      <c r="F12" s="65">
        <f t="shared" si="2"/>
        <v>3457409633.5500002</v>
      </c>
      <c r="G12" s="66">
        <f t="shared" si="2"/>
        <v>15132710373.799999</v>
      </c>
    </row>
    <row r="13" spans="1:7" ht="21" customHeight="1" x14ac:dyDescent="0.2">
      <c r="A13" s="67" t="s">
        <v>80</v>
      </c>
      <c r="B13" s="68"/>
      <c r="C13" s="68"/>
      <c r="D13" s="68"/>
      <c r="E13" s="68"/>
      <c r="F13" s="68"/>
      <c r="G13" s="68"/>
    </row>
    <row r="14" spans="1:7" x14ac:dyDescent="0.2">
      <c r="B14" s="69"/>
      <c r="C14" s="69"/>
      <c r="D14" s="69"/>
      <c r="E14" s="69"/>
      <c r="F14" s="69"/>
      <c r="G14" s="69"/>
    </row>
    <row r="15" spans="1:7" x14ac:dyDescent="0.2">
      <c r="B15" s="70"/>
      <c r="C15" s="70"/>
      <c r="D15" s="70"/>
      <c r="E15" s="70"/>
      <c r="F15" s="70"/>
      <c r="G15" s="70"/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EAE-CA 1</vt:lpstr>
      <vt:lpstr>EAE-CA 2</vt:lpstr>
      <vt:lpstr>EAE-CA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2025-04-29T17:52:23Z</cp:lastPrinted>
  <dcterms:created xsi:type="dcterms:W3CDTF">2025-04-29T17:51:24Z</dcterms:created>
  <dcterms:modified xsi:type="dcterms:W3CDTF">2025-04-29T17:52:33Z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