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4\CUENTA PÚBLICA\PRIMER TRIMESTRE 2024\PLATAFORMA LGCG Y LDF 1T 2024\"/>
    </mc:Choice>
  </mc:AlternateContent>
  <xr:revisionPtr revIDLastSave="0" documentId="13_ncr:1_{22A3BDE0-6B31-46DA-AC70-5F4085FF96B3}" xr6:coauthVersionLast="36" xr6:coauthVersionMax="36" xr10:uidLastSave="{00000000-0000-0000-0000-000000000000}"/>
  <bookViews>
    <workbookView xWindow="0" yWindow="0" windowWidth="28800" windowHeight="10125" xr2:uid="{2766F248-E19D-449D-84BD-3A7FFF515427}"/>
  </bookViews>
  <sheets>
    <sheet name="CtasAdmvas 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">[1]ECABR!#REF!</definedName>
    <definedName name="A_impresión_IM">[1]ECABR!#REF!</definedName>
    <definedName name="abc">[2]TOTAL!#REF!</definedName>
    <definedName name="ALFONSO">[1]ECABR!#REF!</definedName>
    <definedName name="_xlnm.Extract">[3]EGRESOS!#REF!</definedName>
    <definedName name="_xlnm.Print_Area" localSheetId="0">'CtasAdmvas 1'!$A$1:$G$125</definedName>
    <definedName name="B">[3]EGRESOS!#REF!</definedName>
    <definedName name="BASE" localSheetId="0">#REF!</definedName>
    <definedName name="BASE">#REF!</definedName>
    <definedName name="_xlnm.Database" localSheetId="0">[4]REPORTO!#REF!</definedName>
    <definedName name="_xlnm.Database">[4]REPORTO!#REF!</definedName>
    <definedName name="cba">[2]TOTAL!#REF!</definedName>
    <definedName name="cie">[1]ECABR!#REF!</definedName>
    <definedName name="ELOY" localSheetId="0">#REF!</definedName>
    <definedName name="ELOY">#REF!</definedName>
    <definedName name="ESF">#REF!</definedName>
    <definedName name="Fecha" localSheetId="0">#REF!</definedName>
    <definedName name="Fecha">#REF!</definedName>
    <definedName name="HF">[5]T1705HF!$B$20:$B$20</definedName>
    <definedName name="Instituto">#REF!</definedName>
    <definedName name="ju">[4]REPORTO!#REF!</definedName>
    <definedName name="mao">[1]ECABR!#REF!</definedName>
    <definedName name="N" localSheetId="0">#REF!</definedName>
    <definedName name="N">#REF!</definedName>
    <definedName name="NDM">[4]REPORTO!#REF!</definedName>
    <definedName name="REPORTO" localSheetId="0">#REF!</definedName>
    <definedName name="REPORTO">#REF!</definedName>
    <definedName name="TCAIE">[6]CH1902!$B$20:$B$20</definedName>
    <definedName name="TCFEEIS" localSheetId="0">#REF!</definedName>
    <definedName name="TCFEEIS">#REF!</definedName>
    <definedName name="TRASP" localSheetId="0">#REF!</definedName>
    <definedName name="TRASP">#REF!</definedName>
    <definedName name="U" localSheetId="0">#REF!</definedName>
    <definedName name="U">#REF!</definedName>
    <definedName name="x" localSheetId="0">#REF!</definedName>
    <definedName name="x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3" i="1" l="1"/>
  <c r="E123" i="1"/>
  <c r="C123" i="1"/>
  <c r="B123" i="1"/>
  <c r="D122" i="1"/>
  <c r="G122" i="1" s="1"/>
  <c r="D121" i="1"/>
  <c r="G121" i="1" s="1"/>
  <c r="D120" i="1"/>
  <c r="G120" i="1" s="1"/>
  <c r="D119" i="1"/>
  <c r="G119" i="1" s="1"/>
  <c r="D118" i="1"/>
  <c r="G118" i="1" s="1"/>
  <c r="D117" i="1"/>
  <c r="G117" i="1" s="1"/>
  <c r="D116" i="1"/>
  <c r="G116" i="1" s="1"/>
  <c r="G123" i="1" s="1"/>
  <c r="F103" i="1"/>
  <c r="E103" i="1"/>
  <c r="C103" i="1"/>
  <c r="B103" i="1"/>
  <c r="D102" i="1"/>
  <c r="G102" i="1" s="1"/>
  <c r="D101" i="1"/>
  <c r="G101" i="1" s="1"/>
  <c r="D100" i="1"/>
  <c r="F86" i="1"/>
  <c r="E86" i="1"/>
  <c r="C86" i="1"/>
  <c r="B86" i="1"/>
  <c r="D84" i="1"/>
  <c r="G84" i="1" s="1"/>
  <c r="D83" i="1"/>
  <c r="G83" i="1" s="1"/>
  <c r="D82" i="1"/>
  <c r="G82" i="1" s="1"/>
  <c r="D74" i="1"/>
  <c r="G74" i="1" s="1"/>
  <c r="D73" i="1"/>
  <c r="G73" i="1" s="1"/>
  <c r="D72" i="1"/>
  <c r="G72" i="1" s="1"/>
  <c r="D71" i="1"/>
  <c r="G71" i="1" s="1"/>
  <c r="D70" i="1"/>
  <c r="G70" i="1" s="1"/>
  <c r="D69" i="1"/>
  <c r="G69" i="1" s="1"/>
  <c r="D68" i="1"/>
  <c r="G68" i="1" s="1"/>
  <c r="D67" i="1"/>
  <c r="G67" i="1" s="1"/>
  <c r="D66" i="1"/>
  <c r="G66" i="1" s="1"/>
  <c r="D65" i="1"/>
  <c r="G65" i="1" s="1"/>
  <c r="D64" i="1"/>
  <c r="G64" i="1" s="1"/>
  <c r="D63" i="1"/>
  <c r="G63" i="1" s="1"/>
  <c r="D62" i="1"/>
  <c r="G62" i="1" s="1"/>
  <c r="D61" i="1"/>
  <c r="G61" i="1" s="1"/>
  <c r="D60" i="1"/>
  <c r="G60" i="1" s="1"/>
  <c r="D59" i="1"/>
  <c r="G59" i="1" s="1"/>
  <c r="D58" i="1"/>
  <c r="G58" i="1" s="1"/>
  <c r="D57" i="1"/>
  <c r="G57" i="1" s="1"/>
  <c r="D56" i="1"/>
  <c r="G56" i="1" s="1"/>
  <c r="D55" i="1"/>
  <c r="G55" i="1" s="1"/>
  <c r="D54" i="1"/>
  <c r="G54" i="1" s="1"/>
  <c r="D53" i="1"/>
  <c r="G53" i="1" s="1"/>
  <c r="D52" i="1"/>
  <c r="G52" i="1" s="1"/>
  <c r="D51" i="1"/>
  <c r="G51" i="1" s="1"/>
  <c r="D50" i="1"/>
  <c r="G50" i="1" s="1"/>
  <c r="D49" i="1"/>
  <c r="G49" i="1" s="1"/>
  <c r="D48" i="1"/>
  <c r="G48" i="1" s="1"/>
  <c r="D47" i="1"/>
  <c r="G47" i="1" s="1"/>
  <c r="D46" i="1"/>
  <c r="G46" i="1" s="1"/>
  <c r="D45" i="1"/>
  <c r="G45" i="1" s="1"/>
  <c r="D44" i="1"/>
  <c r="G44" i="1" s="1"/>
  <c r="D43" i="1"/>
  <c r="G43" i="1" s="1"/>
  <c r="D37" i="1"/>
  <c r="G37" i="1" s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D27" i="1"/>
  <c r="G27" i="1" s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D9" i="1"/>
  <c r="G9" i="1" s="1"/>
  <c r="D8" i="1"/>
  <c r="G8" i="1" s="1"/>
  <c r="D7" i="1"/>
  <c r="G7" i="1" s="1"/>
  <c r="D6" i="1"/>
  <c r="G6" i="1" s="1"/>
  <c r="D5" i="1"/>
  <c r="G5" i="1" s="1"/>
  <c r="D103" i="1" l="1"/>
  <c r="D123" i="1"/>
  <c r="G100" i="1"/>
  <c r="G103" i="1" s="1"/>
  <c r="G86" i="1"/>
  <c r="D86" i="1"/>
</calcChain>
</file>

<file path=xl/sharedStrings.xml><?xml version="1.0" encoding="utf-8"?>
<sst xmlns="http://schemas.openxmlformats.org/spreadsheetml/2006/main" count="140" uniqueCount="95">
  <si>
    <t>INSTITUTO DE SALUD PUBLICA DEL ESTADO DE GUANAJUATO
Estado Analítico del Ejercicio del Presupuesto de Egresos
Clasificación Administrativa  
Del 1 de Enero al 31 de Marzo de 2024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</si>
  <si>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</si>
  <si>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</si>
  <si>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</si>
  <si>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</si>
  <si>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</si>
  <si>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</si>
  <si>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</si>
  <si>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</si>
  <si>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</si>
  <si>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</si>
  <si>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211213019010000 DIRECCIÓN GENERAL DEL IS</t>
  </si>
  <si>
    <t>211213019010300 COORDINACIÓN DE ASUNTOS</t>
  </si>
  <si>
    <t>211213019010400 COORD DE COMUNICACIÓN SO</t>
  </si>
  <si>
    <t>211213019010500 COORDINACIÓN INTERSECTOR</t>
  </si>
  <si>
    <t>211213019020000 COORD GRAL DE ADMON Y FI</t>
  </si>
  <si>
    <t>211213019020100 DIR GRAL DE PLANEACIÓN Y</t>
  </si>
  <si>
    <t>211213019020200 DIR GRAL DE ADMINISTRACI</t>
  </si>
  <si>
    <t>211213019020300 DIR GRAL DE RECURSOS HUM</t>
  </si>
  <si>
    <t>211213019020400 DIR DE REC MAT Y SERV GE</t>
  </si>
  <si>
    <t>211213019030000 COORD GENERAL DE SALUD P</t>
  </si>
  <si>
    <t>211213019030100 DIR GRAL DE SERVICIOS DE</t>
  </si>
  <si>
    <t>211213019030200 DIR GRAL DE PROT CONT RI</t>
  </si>
  <si>
    <t>211213019040100 JURISDICCIÓN SANITARIA I</t>
  </si>
  <si>
    <t>211213019040200 JURISDICCIÓN SANITARIA I</t>
  </si>
  <si>
    <t>211213019040300 JURISDICCIÓN SANITARIA I</t>
  </si>
  <si>
    <t>211213019040400 JURISDICCIÓN SANITARIA I</t>
  </si>
  <si>
    <t>211213019040500 JURISDICCIÓN SANITARIA V</t>
  </si>
  <si>
    <t>211213019040600 JURISDICCIÓN SANITARIA V</t>
  </si>
  <si>
    <t>211213019040700 JURISDICCIÓN SANITARIA V</t>
  </si>
  <si>
    <t>211213019040800 JURISDICCIÓN SANITARIA V</t>
  </si>
  <si>
    <t>211213019050100 HOSP GRAL ACÁMBARO MIGUE</t>
  </si>
  <si>
    <t>211213019050200 HOSP GRAL SN MIGUEL ALLE</t>
  </si>
  <si>
    <t>211213019050300 HOSP GRAL CELAYA ISAPEG</t>
  </si>
  <si>
    <t>211213019050400 HOSP GRAL DOLORES HIDALG</t>
  </si>
  <si>
    <t>211213019050500 HOSP GRAL GUANAJUATO DR</t>
  </si>
  <si>
    <t>211213019050600 HOSP GRAL IRAPUATO ISAPE</t>
  </si>
  <si>
    <t>211213019050700 HOSP GRAL LEÓN ISAPEG</t>
  </si>
  <si>
    <t>211213019050800 HOSP GRAL SALAMANCA ISAP</t>
  </si>
  <si>
    <t>211213019050900 HOSP GRAL SALVATIERRA IS</t>
  </si>
  <si>
    <t>211213019051000 HOSP GRAL URIANGATO ISAP</t>
  </si>
  <si>
    <t>211213019051100 HOSP GRAL PÉNJAMO ISAPEG</t>
  </si>
  <si>
    <t>211213019051200 HOSP GRAL SAN LUIS DE LA</t>
  </si>
  <si>
    <t>211213019051300 HOSP ESP MATERNO INFANTI</t>
  </si>
  <si>
    <t>211213019051400 CTRO ATCN INT A SALUD ME</t>
  </si>
  <si>
    <t>211213019051500 HOSP GRAL SAN JOSÉ ITURB</t>
  </si>
  <si>
    <t>211213019051600 HOSP GRAL SILAO ISAPEG</t>
  </si>
  <si>
    <t>211213019051700 HOSP GRAL VALLE DE SANTI</t>
  </si>
  <si>
    <t>211213019051800 HOSP DE ESP PEDIÁTRICO L</t>
  </si>
  <si>
    <t>211213019051900 HOSP MATERNO SAN LUIS DE</t>
  </si>
  <si>
    <t>211213019052000 HOSP MATERNO DE CELAYA I</t>
  </si>
  <si>
    <t>211213019052100 CTRO EST CUIDADOS CRÍTIC</t>
  </si>
  <si>
    <t>211213019052300 CTRO DE ATNC INTEGRAL AD</t>
  </si>
  <si>
    <t>211213019052400 HOSP COMUNITARIO SAN FEL</t>
  </si>
  <si>
    <t>211213019052500 HOSP COMUNITARIO SAN FRA</t>
  </si>
  <si>
    <t>211213019052700 HOSP COMUNITARIO ROMITA</t>
  </si>
  <si>
    <t>211213019053000 HOSP COMUNITARIO COMONFO</t>
  </si>
  <si>
    <t>211213019053100 HOSP COMUNITARIO APASEO</t>
  </si>
  <si>
    <t>211213019053200 HOSP COMUNITARIO JERÉCUA</t>
  </si>
  <si>
    <t>211213019053300 HOSP COMUNITARIO ABASOLO</t>
  </si>
  <si>
    <t>211213019053400 HOSP COMUNITARIO APASEO</t>
  </si>
  <si>
    <t>211213019053500 HOSP COMUNITARIO CORTAZA</t>
  </si>
  <si>
    <t>211213019053700 HOSP COMUNITARIO HUANÍMA</t>
  </si>
  <si>
    <t>211213019053800 HOSP COMUNITARIO JARAL D</t>
  </si>
  <si>
    <t>211213019053900 HOSP COMUNITARIO MANUEL</t>
  </si>
  <si>
    <t>211213019054000 HOSP COMUNITARIO MOROLEÓ</t>
  </si>
  <si>
    <t>211213019054100 HOSP COMUNITARIO YURIRIA</t>
  </si>
  <si>
    <t>211213019054200 HOSP COMUNITARIO SN DIEG</t>
  </si>
  <si>
    <t>211213019054300 HOSP COMUNITARIO STA CRU</t>
  </si>
  <si>
    <t>211213019054400 HOSP COMUNITARIO TARIMOR</t>
  </si>
  <si>
    <t>211213019054500 HOSP COMUNITARIO VILLAGR</t>
  </si>
  <si>
    <t>211213019054600 HOSP COMUNITARIO LAS JOY</t>
  </si>
  <si>
    <t>211213019054700 LABORATORIO SALUD PÚBLIC</t>
  </si>
  <si>
    <t>211213019054800 CTRO EST MEDICINA TRANSF</t>
  </si>
  <si>
    <t>211213019054900 SISTEMA DE URGENCIAS EDO</t>
  </si>
  <si>
    <t>211213019055000 CENTRO ESTATAL DE TRASPL</t>
  </si>
  <si>
    <t>211213019055100 HOSP MATERNO INFANTIL IR</t>
  </si>
  <si>
    <t>211213019055200 HOSPITAL GENERAL PURÍSIM</t>
  </si>
  <si>
    <t>211213019A10000 ÓRGANO INTERNO DE CONTRO</t>
  </si>
  <si>
    <t>Total del Gasto</t>
  </si>
  <si>
    <t>“Bajo protesta de decir verdad declaramos que los Estados Financieros y sus notas, son razonablemente correctos y son responsabilidad del emisor”.</t>
  </si>
  <si>
    <t>INSTITUTO DE SALUD PUBLICA DEL ESTADO DE GUANAJUATO
Estado Analítico del Ejercicio del Presupuesto de Egresos
Clasificación Administrativa  (Poderes)
Del 1 de Enero al 31 de Marzo de 2024</t>
  </si>
  <si>
    <t>Egresos</t>
  </si>
  <si>
    <t xml:space="preserve">    Poder Ejecutivo </t>
  </si>
  <si>
    <t xml:space="preserve">    Poder Legislativo</t>
  </si>
  <si>
    <t xml:space="preserve">    Poder Judicial</t>
  </si>
  <si>
    <t xml:space="preserve">    Organismos Autónomos</t>
  </si>
  <si>
    <t>INSTITUTO DE SALUD PUBLICA DEL ESTADO DE GUANAJUATO
Estado Analítico del Ejercicio del Presupuesto de Egresos
Clasificación Administrativa  (Sector Paraestatal)
Del 1 de Enero al 31 de Marzo de 2024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</si>
  <si>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</si>
  <si>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</si>
  <si>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</si>
  <si>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</si>
  <si>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</si>
  <si>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Financieras No Monetarias con Participación Estatal Mayoritaria</t>
  </si>
  <si>
    <t>Fideicomisos Financieros Públicos con Participación Estatal Mayoritaria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</si>
</sst>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&quot;$&quot;* #,##0_-;\-&quot;$&quot;* #,##0_-;_-&quot;$&quot;* &quot;-&quot;??_-;_-@_-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b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0"/>
      </patternFill>
    </fill>
    <fill>
      <patternFill patternType="solid">
        <fgColor theme="0"/>
        <bgColor indexed="13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2" fillId="0" borderId="0"/>
    <xf numFmtId="0" fontId="6" fillId="0" borderId="0"/>
    <xf numFmtId="43" fontId="6" fillId="0" borderId="0" applyFont="0" applyFill="0" applyBorder="0" applyAlignment="0" applyProtection="0"/>
    <xf numFmtId="4" fontId="8" fillId="4" borderId="21" applyNumberFormat="0" applyProtection="0">
      <alignment horizontal="left" vertical="center" indent="1"/>
    </xf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5" fillId="0" borderId="0" xfId="2" applyFont="1"/>
    <xf numFmtId="0" fontId="5" fillId="3" borderId="0" xfId="2" applyFont="1" applyFill="1"/>
    <xf numFmtId="0" fontId="4" fillId="2" borderId="9" xfId="2" applyFont="1" applyFill="1" applyBorder="1" applyAlignment="1">
      <alignment horizontal="center" vertical="center" wrapText="1"/>
    </xf>
    <xf numFmtId="0" fontId="4" fillId="2" borderId="10" xfId="2" applyFont="1" applyFill="1" applyBorder="1" applyAlignment="1">
      <alignment horizontal="center" vertical="center" wrapText="1"/>
    </xf>
    <xf numFmtId="0" fontId="4" fillId="2" borderId="11" xfId="2" applyFont="1" applyFill="1" applyBorder="1" applyAlignment="1">
      <alignment horizontal="center" vertical="center" wrapText="1"/>
    </xf>
    <xf numFmtId="0" fontId="4" fillId="2" borderId="14" xfId="2" applyFont="1" applyFill="1" applyBorder="1" applyAlignment="1">
      <alignment horizontal="center" vertical="center" wrapText="1"/>
    </xf>
    <xf numFmtId="3" fontId="7" fillId="0" borderId="15" xfId="0" applyNumberFormat="1" applyFont="1" applyFill="1" applyBorder="1" applyProtection="1">
      <protection locked="0"/>
    </xf>
    <xf numFmtId="0" fontId="7" fillId="0" borderId="16" xfId="0" applyFont="1" applyFill="1" applyBorder="1" applyAlignment="1" applyProtection="1">
      <alignment horizontal="left" indent="1"/>
      <protection locked="0"/>
    </xf>
    <xf numFmtId="3" fontId="7" fillId="0" borderId="17" xfId="0" applyNumberFormat="1" applyFont="1" applyFill="1" applyBorder="1" applyProtection="1">
      <protection locked="0"/>
    </xf>
    <xf numFmtId="0" fontId="4" fillId="0" borderId="10" xfId="0" applyFont="1" applyFill="1" applyBorder="1" applyAlignment="1" applyProtection="1">
      <alignment horizontal="center"/>
      <protection locked="0"/>
    </xf>
    <xf numFmtId="3" fontId="4" fillId="0" borderId="10" xfId="0" applyNumberFormat="1" applyFont="1" applyFill="1" applyBorder="1" applyProtection="1">
      <protection locked="0"/>
    </xf>
    <xf numFmtId="3" fontId="4" fillId="0" borderId="18" xfId="0" applyNumberFormat="1" applyFont="1" applyFill="1" applyBorder="1" applyProtection="1">
      <protection locked="0"/>
    </xf>
    <xf numFmtId="3" fontId="4" fillId="0" borderId="19" xfId="0" applyNumberFormat="1" applyFont="1" applyFill="1" applyBorder="1" applyProtection="1">
      <protection locked="0"/>
    </xf>
    <xf numFmtId="0" fontId="6" fillId="3" borderId="0" xfId="2" applyFont="1" applyFill="1"/>
    <xf numFmtId="0" fontId="4" fillId="2" borderId="20" xfId="1" applyFont="1" applyFill="1" applyBorder="1" applyAlignment="1">
      <alignment horizontal="center" vertical="center" wrapText="1"/>
    </xf>
    <xf numFmtId="0" fontId="9" fillId="0" borderId="0" xfId="1" applyFont="1" applyAlignment="1">
      <alignment vertical="center"/>
    </xf>
    <xf numFmtId="3" fontId="5" fillId="0" borderId="0" xfId="1" applyNumberFormat="1" applyFont="1"/>
    <xf numFmtId="3" fontId="9" fillId="0" borderId="0" xfId="1" applyNumberFormat="1" applyFont="1" applyAlignment="1">
      <alignment vertical="center"/>
    </xf>
    <xf numFmtId="0" fontId="7" fillId="0" borderId="0" xfId="1" applyFont="1" applyAlignment="1">
      <alignment vertical="center"/>
    </xf>
    <xf numFmtId="164" fontId="7" fillId="0" borderId="0" xfId="1" applyNumberFormat="1" applyFont="1" applyAlignment="1">
      <alignment vertical="center"/>
    </xf>
    <xf numFmtId="0" fontId="7" fillId="0" borderId="0" xfId="0" applyFont="1" applyFill="1" applyBorder="1" applyAlignment="1" applyProtection="1">
      <alignment horizontal="left" indent="1"/>
      <protection locked="0"/>
    </xf>
    <xf numFmtId="3" fontId="7" fillId="0" borderId="0" xfId="0" applyNumberFormat="1" applyFont="1" applyFill="1" applyBorder="1" applyProtection="1">
      <protection locked="0"/>
    </xf>
    <xf numFmtId="0" fontId="5" fillId="0" borderId="0" xfId="2" applyFont="1" applyFill="1" applyBorder="1"/>
    <xf numFmtId="0" fontId="7" fillId="0" borderId="13" xfId="0" applyFont="1" applyFill="1" applyBorder="1" applyAlignment="1" applyProtection="1">
      <alignment horizontal="left" indent="1"/>
      <protection locked="0"/>
    </xf>
    <xf numFmtId="3" fontId="7" fillId="0" borderId="26" xfId="0" applyNumberFormat="1" applyFont="1" applyFill="1" applyBorder="1" applyProtection="1">
      <protection locked="0"/>
    </xf>
    <xf numFmtId="3" fontId="7" fillId="0" borderId="27" xfId="0" applyNumberFormat="1" applyFont="1" applyFill="1" applyBorder="1" applyProtection="1">
      <protection locked="0"/>
    </xf>
    <xf numFmtId="0" fontId="5" fillId="3" borderId="0" xfId="2" applyFont="1" applyFill="1" applyBorder="1"/>
    <xf numFmtId="0" fontId="4" fillId="2" borderId="29" xfId="1" applyFont="1" applyFill="1" applyBorder="1" applyAlignment="1">
      <alignment horizontal="center" vertical="center" wrapText="1"/>
    </xf>
    <xf numFmtId="0" fontId="7" fillId="5" borderId="30" xfId="5" applyNumberFormat="1" applyFont="1" applyFill="1" applyBorder="1" applyAlignment="1" applyProtection="1">
      <alignment horizontal="left" vertical="center" wrapText="1"/>
      <protection locked="0"/>
    </xf>
    <xf numFmtId="0" fontId="7" fillId="5" borderId="16" xfId="5" applyNumberFormat="1" applyFont="1" applyFill="1" applyBorder="1" applyAlignment="1" applyProtection="1">
      <alignment horizontal="left" vertical="center" wrapText="1"/>
      <protection locked="0"/>
    </xf>
    <xf numFmtId="0" fontId="4" fillId="5" borderId="31" xfId="5" applyNumberFormat="1" applyFont="1" applyFill="1" applyBorder="1" applyAlignment="1" applyProtection="1">
      <alignment horizontal="center" vertical="center" wrapText="1"/>
      <protection locked="0"/>
    </xf>
    <xf numFmtId="3" fontId="4" fillId="0" borderId="32" xfId="6" applyNumberFormat="1" applyFont="1" applyBorder="1" applyAlignment="1">
      <alignment vertical="center"/>
    </xf>
    <xf numFmtId="3" fontId="4" fillId="0" borderId="33" xfId="6" applyNumberFormat="1" applyFont="1" applyBorder="1" applyAlignment="1">
      <alignment vertical="center"/>
    </xf>
    <xf numFmtId="0" fontId="7" fillId="0" borderId="16" xfId="1" applyFont="1" applyFill="1" applyBorder="1" applyAlignment="1" applyProtection="1">
      <alignment vertical="center"/>
    </xf>
    <xf numFmtId="0" fontId="7" fillId="0" borderId="16" xfId="1" applyFont="1" applyFill="1" applyBorder="1" applyAlignment="1" applyProtection="1">
      <alignment vertical="center" wrapText="1"/>
    </xf>
    <xf numFmtId="0" fontId="10" fillId="0" borderId="31" xfId="1" applyFont="1" applyFill="1" applyBorder="1" applyAlignment="1" applyProtection="1">
      <alignment horizontal="center" vertical="center"/>
    </xf>
    <xf numFmtId="3" fontId="10" fillId="0" borderId="32" xfId="1" applyNumberFormat="1" applyFont="1" applyBorder="1" applyAlignment="1" applyProtection="1">
      <alignment horizontal="right" vertical="center"/>
      <protection locked="0"/>
    </xf>
    <xf numFmtId="3" fontId="10" fillId="0" borderId="33" xfId="1" applyNumberFormat="1" applyFont="1" applyBorder="1" applyAlignment="1" applyProtection="1">
      <alignment horizontal="right" vertical="center"/>
      <protection locked="0"/>
    </xf>
    <xf numFmtId="0" fontId="7" fillId="5" borderId="0" xfId="5" applyNumberFormat="1" applyFont="1" applyFill="1" applyBorder="1" applyAlignment="1" applyProtection="1">
      <alignment horizontal="left" vertical="center" wrapText="1"/>
      <protection locked="0"/>
    </xf>
    <xf numFmtId="0" fontId="4" fillId="2" borderId="34" xfId="1" applyFont="1" applyFill="1" applyBorder="1" applyAlignment="1">
      <alignment horizontal="center" wrapText="1"/>
    </xf>
    <xf numFmtId="0" fontId="4" fillId="2" borderId="35" xfId="1" applyFont="1" applyFill="1" applyBorder="1" applyAlignment="1">
      <alignment horizontal="center" wrapText="1"/>
    </xf>
    <xf numFmtId="0" fontId="4" fillId="2" borderId="36" xfId="1" applyFont="1" applyFill="1" applyBorder="1" applyAlignment="1">
      <alignment horizontal="center" wrapText="1"/>
    </xf>
    <xf numFmtId="0" fontId="4" fillId="2" borderId="30" xfId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/>
    </xf>
    <xf numFmtId="0" fontId="4" fillId="2" borderId="39" xfId="1" applyFont="1" applyFill="1" applyBorder="1" applyAlignment="1">
      <alignment horizontal="center" vertical="center"/>
    </xf>
    <xf numFmtId="0" fontId="4" fillId="2" borderId="22" xfId="1" applyFont="1" applyFill="1" applyBorder="1" applyAlignment="1">
      <alignment horizontal="center" vertical="center" wrapText="1"/>
    </xf>
    <xf numFmtId="0" fontId="4" fillId="2" borderId="23" xfId="1" applyFont="1" applyFill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center" vertical="center" wrapText="1"/>
    </xf>
    <xf numFmtId="0" fontId="4" fillId="2" borderId="37" xfId="1" applyFont="1" applyFill="1" applyBorder="1" applyAlignment="1">
      <alignment horizontal="center" vertical="center" wrapText="1"/>
    </xf>
    <xf numFmtId="0" fontId="4" fillId="2" borderId="38" xfId="1" applyFont="1" applyFill="1" applyBorder="1" applyAlignment="1">
      <alignment horizontal="center" vertical="center" wrapText="1"/>
    </xf>
    <xf numFmtId="0" fontId="4" fillId="2" borderId="25" xfId="1" applyFont="1" applyFill="1" applyBorder="1" applyAlignment="1">
      <alignment horizontal="center" vertical="center" wrapText="1"/>
    </xf>
    <xf numFmtId="0" fontId="4" fillId="2" borderId="18" xfId="1" applyFont="1" applyFill="1" applyBorder="1" applyAlignment="1">
      <alignment horizontal="center" vertical="center"/>
    </xf>
    <xf numFmtId="0" fontId="4" fillId="2" borderId="19" xfId="1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4" fillId="2" borderId="8" xfId="2" applyFont="1" applyFill="1" applyBorder="1" applyAlignment="1">
      <alignment horizontal="center" vertical="center"/>
    </xf>
    <xf numFmtId="0" fontId="4" fillId="2" borderId="13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4" fillId="2" borderId="7" xfId="2" applyFont="1" applyFill="1" applyBorder="1" applyAlignment="1">
      <alignment horizontal="center" vertical="center" wrapText="1"/>
    </xf>
    <xf numFmtId="0" fontId="4" fillId="2" borderId="12" xfId="2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wrapText="1"/>
    </xf>
    <xf numFmtId="0" fontId="4" fillId="2" borderId="2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0" fontId="4" fillId="2" borderId="28" xfId="1" applyFont="1" applyFill="1" applyBorder="1" applyAlignment="1">
      <alignment horizontal="center" vertical="center"/>
    </xf>
    <xf numFmtId="0" fontId="4" fillId="2" borderId="20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</cellXfs>
  <cellStyles count="7">
    <cellStyle name="Millares 2 2 2 2" xfId="6" xr:uid="{DB7B3462-F68C-4DAB-BC05-ECEB158D866A}"/>
    <cellStyle name="Millares 2 31" xfId="4" xr:uid="{E25D1BD1-6B3C-476C-9E91-33A70935C664}"/>
    <cellStyle name="Normal" xfId="0" builtinId="0"/>
    <cellStyle name="Normal 2 2" xfId="1" xr:uid="{4B9DC8AE-D87A-49D8-82C5-DD2D2A367465}"/>
    <cellStyle name="Normal 2 31" xfId="3" xr:uid="{27275786-E0FF-4670-AC4B-808EA8155994}"/>
    <cellStyle name="Normal 5 3 2 8" xfId="2" xr:uid="{4DD12369-AF26-48AD-A80C-75A260F6400F}"/>
    <cellStyle name="SAPBEXstdItem" xfId="5" xr:uid="{9DA27169-BA8D-438C-B4A3-D0DD89AFDB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187CA-2ECD-42B8-9093-618579A03BE7}">
  <sheetPr>
    <tabColor theme="4" tint="-0.249977111117893"/>
    <pageSetUpPr fitToPage="1"/>
  </sheetPr>
  <dimension ref="A1:I124"/>
  <sheetViews>
    <sheetView showGridLines="0" tabSelected="1" topLeftCell="A22" workbookViewId="0">
      <selection sqref="A1:G1"/>
    </sheetView>
  </sheetViews>
  <sheetFormatPr baseColWidth="10" defaultColWidth="12" defaultRowHeight="14.25" customHeight="1" x14ac:dyDescent="0.2"/>
  <cols>
    <col min="1" max="1" width="71.5" style="1" customWidth="1"/>
    <col min="2" max="2" width="16.1640625" style="1" customWidth="1"/>
    <col min="3" max="3" width="15.1640625" style="1" bestFit="1" customWidth="1"/>
    <col min="4" max="6" width="16.33203125" style="1" bestFit="1" customWidth="1"/>
    <col min="7" max="7" width="13.6640625" style="1" bestFit="1" customWidth="1"/>
    <col min="8" max="16384" width="12" style="1"/>
  </cols>
  <sheetData>
    <row r="1" spans="1:7" ht="49.5" customHeight="1" thickBot="1" x14ac:dyDescent="0.25">
      <c r="A1" s="62" t="s">
        <v>0</v>
      </c>
      <c r="B1" s="63"/>
      <c r="C1" s="63"/>
      <c r="D1" s="63"/>
      <c r="E1" s="63"/>
      <c r="F1" s="63"/>
      <c r="G1" s="64"/>
    </row>
    <row r="2" spans="1:7" s="2" customFormat="1" ht="14.25" customHeight="1" thickBot="1" x14ac:dyDescent="0.25">
      <c r="A2" s="54" t="s">
        <v>1</v>
      </c>
      <c r="B2" s="57" t="s">
        <v>2</v>
      </c>
      <c r="C2" s="58"/>
      <c r="D2" s="58"/>
      <c r="E2" s="58"/>
      <c r="F2" s="59"/>
      <c r="G2" s="60" t="s">
        <v>3</v>
      </c>
    </row>
    <row r="3" spans="1:7" s="2" customFormat="1" ht="23.25" thickBot="1" x14ac:dyDescent="0.25">
      <c r="A3" s="55"/>
      <c r="B3" s="3" t="s">
        <v>4</v>
      </c>
      <c r="C3" s="4" t="s">
        <v>5</v>
      </c>
      <c r="D3" s="5" t="s">
        <v>6</v>
      </c>
      <c r="E3" s="4" t="s">
        <v>7</v>
      </c>
      <c r="F3" s="5" t="s">
        <v>8</v>
      </c>
      <c r="G3" s="61"/>
    </row>
    <row r="4" spans="1:7" s="2" customFormat="1" ht="14.25" customHeight="1" thickBot="1" x14ac:dyDescent="0.25">
      <c r="A4" s="56"/>
      <c r="B4" s="6">
        <v>1</v>
      </c>
      <c r="C4" s="4">
        <v>2</v>
      </c>
      <c r="D4" s="5" t="s">
        <v>9</v>
      </c>
      <c r="E4" s="4">
        <v>4</v>
      </c>
      <c r="F4" s="5">
        <v>5</v>
      </c>
      <c r="G4" s="4" t="s">
        <v>10</v>
      </c>
    </row>
    <row r="5" spans="1:7" s="2" customFormat="1" ht="14.25" customHeight="1" x14ac:dyDescent="0.2">
      <c r="A5" s="8" t="s">
        <v>11</v>
      </c>
      <c r="B5" s="7">
        <v>14893267</v>
      </c>
      <c r="C5" s="7">
        <v>85154.47</v>
      </c>
      <c r="D5" s="7">
        <f>B5+C5</f>
        <v>14978421.470000001</v>
      </c>
      <c r="E5" s="7">
        <v>3952677.11</v>
      </c>
      <c r="F5" s="7">
        <v>3952677.11</v>
      </c>
      <c r="G5" s="9">
        <f>D5-E5</f>
        <v>11025744.360000001</v>
      </c>
    </row>
    <row r="6" spans="1:7" s="2" customFormat="1" ht="14.25" customHeight="1" x14ac:dyDescent="0.2">
      <c r="A6" s="8" t="s">
        <v>12</v>
      </c>
      <c r="B6" s="7">
        <v>28727902</v>
      </c>
      <c r="C6" s="7">
        <v>41106</v>
      </c>
      <c r="D6" s="7">
        <f t="shared" ref="D6:D74" si="0">B6+C6</f>
        <v>28769008</v>
      </c>
      <c r="E6" s="7">
        <v>7452471.1600000001</v>
      </c>
      <c r="F6" s="7">
        <v>7452471.1600000001</v>
      </c>
      <c r="G6" s="9">
        <f t="shared" ref="G6:G74" si="1">D6-E6</f>
        <v>21316536.84</v>
      </c>
    </row>
    <row r="7" spans="1:7" s="2" customFormat="1" ht="14.25" customHeight="1" x14ac:dyDescent="0.2">
      <c r="A7" s="8" t="s">
        <v>13</v>
      </c>
      <c r="B7" s="7">
        <v>17939186</v>
      </c>
      <c r="C7" s="7">
        <v>17639452.73</v>
      </c>
      <c r="D7" s="7">
        <f t="shared" si="0"/>
        <v>35578638.730000004</v>
      </c>
      <c r="E7" s="7">
        <v>4728130.95</v>
      </c>
      <c r="F7" s="7">
        <v>4728130.95</v>
      </c>
      <c r="G7" s="9">
        <f t="shared" si="1"/>
        <v>30850507.780000005</v>
      </c>
    </row>
    <row r="8" spans="1:7" s="2" customFormat="1" ht="14.25" customHeight="1" x14ac:dyDescent="0.2">
      <c r="A8" s="8" t="s">
        <v>14</v>
      </c>
      <c r="B8" s="7">
        <v>6148817</v>
      </c>
      <c r="C8" s="7">
        <v>-2200</v>
      </c>
      <c r="D8" s="7">
        <f t="shared" si="0"/>
        <v>6146617</v>
      </c>
      <c r="E8" s="7">
        <v>906046.08</v>
      </c>
      <c r="F8" s="7">
        <v>906046.08</v>
      </c>
      <c r="G8" s="9">
        <f t="shared" si="1"/>
        <v>5240570.92</v>
      </c>
    </row>
    <row r="9" spans="1:7" s="2" customFormat="1" ht="14.25" customHeight="1" x14ac:dyDescent="0.2">
      <c r="A9" s="8" t="s">
        <v>15</v>
      </c>
      <c r="B9" s="7">
        <v>12821098</v>
      </c>
      <c r="C9" s="7">
        <v>303140</v>
      </c>
      <c r="D9" s="7">
        <f t="shared" si="0"/>
        <v>13124238</v>
      </c>
      <c r="E9" s="7">
        <v>2548378.81</v>
      </c>
      <c r="F9" s="7">
        <v>2548378.81</v>
      </c>
      <c r="G9" s="9">
        <f t="shared" si="1"/>
        <v>10575859.189999999</v>
      </c>
    </row>
    <row r="10" spans="1:7" s="2" customFormat="1" ht="14.25" customHeight="1" x14ac:dyDescent="0.2">
      <c r="A10" s="8" t="s">
        <v>16</v>
      </c>
      <c r="B10" s="7">
        <v>80146090</v>
      </c>
      <c r="C10" s="7">
        <v>17739616.359999999</v>
      </c>
      <c r="D10" s="7">
        <f t="shared" si="0"/>
        <v>97885706.359999999</v>
      </c>
      <c r="E10" s="7">
        <v>19562144.289999999</v>
      </c>
      <c r="F10" s="7">
        <v>19562144.289999999</v>
      </c>
      <c r="G10" s="9">
        <f t="shared" si="1"/>
        <v>78323562.069999993</v>
      </c>
    </row>
    <row r="11" spans="1:7" s="2" customFormat="1" ht="14.25" customHeight="1" x14ac:dyDescent="0.2">
      <c r="A11" s="8" t="s">
        <v>17</v>
      </c>
      <c r="B11" s="7">
        <v>143120176</v>
      </c>
      <c r="C11" s="7">
        <v>1198650.52</v>
      </c>
      <c r="D11" s="7">
        <f t="shared" si="0"/>
        <v>144318826.52000001</v>
      </c>
      <c r="E11" s="7">
        <v>13687842.57</v>
      </c>
      <c r="F11" s="7">
        <v>13687842.57</v>
      </c>
      <c r="G11" s="9">
        <f t="shared" si="1"/>
        <v>130630983.95000002</v>
      </c>
    </row>
    <row r="12" spans="1:7" s="2" customFormat="1" ht="14.25" customHeight="1" x14ac:dyDescent="0.2">
      <c r="A12" s="8" t="s">
        <v>18</v>
      </c>
      <c r="B12" s="7">
        <v>185945965.46000001</v>
      </c>
      <c r="C12" s="7">
        <v>3025413.87</v>
      </c>
      <c r="D12" s="7">
        <f t="shared" si="0"/>
        <v>188971379.33000001</v>
      </c>
      <c r="E12" s="7">
        <v>16219450.9</v>
      </c>
      <c r="F12" s="7">
        <v>16219450.9</v>
      </c>
      <c r="G12" s="9">
        <f t="shared" si="1"/>
        <v>172751928.43000001</v>
      </c>
    </row>
    <row r="13" spans="1:7" s="2" customFormat="1" ht="14.25" customHeight="1" x14ac:dyDescent="0.2">
      <c r="A13" s="8" t="s">
        <v>19</v>
      </c>
      <c r="B13" s="7">
        <v>91933240</v>
      </c>
      <c r="C13" s="7">
        <v>14735719.48</v>
      </c>
      <c r="D13" s="7">
        <f t="shared" si="0"/>
        <v>106668959.48</v>
      </c>
      <c r="E13" s="7">
        <v>18757489.030000001</v>
      </c>
      <c r="F13" s="7">
        <v>18757489.030000001</v>
      </c>
      <c r="G13" s="9">
        <f t="shared" si="1"/>
        <v>87911470.450000003</v>
      </c>
    </row>
    <row r="14" spans="1:7" s="2" customFormat="1" ht="14.25" customHeight="1" x14ac:dyDescent="0.2">
      <c r="A14" s="8" t="s">
        <v>20</v>
      </c>
      <c r="B14" s="7">
        <v>7799571</v>
      </c>
      <c r="C14" s="7">
        <v>36194</v>
      </c>
      <c r="D14" s="7">
        <f t="shared" si="0"/>
        <v>7835765</v>
      </c>
      <c r="E14" s="7">
        <v>1274552.4099999999</v>
      </c>
      <c r="F14" s="7">
        <v>1274552.4099999999</v>
      </c>
      <c r="G14" s="9">
        <f t="shared" si="1"/>
        <v>6561212.5899999999</v>
      </c>
    </row>
    <row r="15" spans="1:7" s="2" customFormat="1" ht="14.25" customHeight="1" x14ac:dyDescent="0.2">
      <c r="A15" s="8" t="s">
        <v>21</v>
      </c>
      <c r="B15" s="7">
        <v>951320604</v>
      </c>
      <c r="C15" s="7">
        <v>167004137.63999999</v>
      </c>
      <c r="D15" s="7">
        <f t="shared" si="0"/>
        <v>1118324741.6399999</v>
      </c>
      <c r="E15" s="7">
        <v>182418196.69999999</v>
      </c>
      <c r="F15" s="7">
        <v>182418196.69999999</v>
      </c>
      <c r="G15" s="9">
        <f t="shared" si="1"/>
        <v>935906544.93999982</v>
      </c>
    </row>
    <row r="16" spans="1:7" s="2" customFormat="1" ht="14.25" customHeight="1" x14ac:dyDescent="0.2">
      <c r="A16" s="8" t="s">
        <v>22</v>
      </c>
      <c r="B16" s="7">
        <v>37402152</v>
      </c>
      <c r="C16" s="7">
        <v>128923.76</v>
      </c>
      <c r="D16" s="7">
        <f t="shared" si="0"/>
        <v>37531075.759999998</v>
      </c>
      <c r="E16" s="7">
        <v>7202441.3899999997</v>
      </c>
      <c r="F16" s="7">
        <v>7202441.3899999997</v>
      </c>
      <c r="G16" s="9">
        <f t="shared" si="1"/>
        <v>30328634.369999997</v>
      </c>
    </row>
    <row r="17" spans="1:7" s="2" customFormat="1" ht="14.25" customHeight="1" x14ac:dyDescent="0.2">
      <c r="A17" s="8" t="s">
        <v>23</v>
      </c>
      <c r="B17" s="7">
        <v>563675619</v>
      </c>
      <c r="C17" s="7">
        <v>2962130.63</v>
      </c>
      <c r="D17" s="7">
        <f t="shared" si="0"/>
        <v>566637749.63</v>
      </c>
      <c r="E17" s="7">
        <v>81017084.450000003</v>
      </c>
      <c r="F17" s="7">
        <v>81017084.450000003</v>
      </c>
      <c r="G17" s="9">
        <f t="shared" si="1"/>
        <v>485620665.18000001</v>
      </c>
    </row>
    <row r="18" spans="1:7" s="2" customFormat="1" ht="14.25" customHeight="1" x14ac:dyDescent="0.2">
      <c r="A18" s="8" t="s">
        <v>24</v>
      </c>
      <c r="B18" s="7">
        <v>617633469</v>
      </c>
      <c r="C18" s="7">
        <v>9625700.0500000007</v>
      </c>
      <c r="D18" s="7">
        <f t="shared" si="0"/>
        <v>627259169.04999995</v>
      </c>
      <c r="E18" s="7">
        <v>93746704.090000004</v>
      </c>
      <c r="F18" s="7">
        <v>93746704.090000004</v>
      </c>
      <c r="G18" s="9">
        <f t="shared" si="1"/>
        <v>533512464.95999992</v>
      </c>
    </row>
    <row r="19" spans="1:7" s="2" customFormat="1" ht="14.25" customHeight="1" x14ac:dyDescent="0.2">
      <c r="A19" s="8" t="s">
        <v>25</v>
      </c>
      <c r="B19" s="7">
        <v>757283793</v>
      </c>
      <c r="C19" s="7">
        <v>6599848.6399999997</v>
      </c>
      <c r="D19" s="7">
        <f t="shared" si="0"/>
        <v>763883641.63999999</v>
      </c>
      <c r="E19" s="7">
        <v>99595221.099999994</v>
      </c>
      <c r="F19" s="7">
        <v>99595221.099999994</v>
      </c>
      <c r="G19" s="9">
        <f t="shared" si="1"/>
        <v>664288420.53999996</v>
      </c>
    </row>
    <row r="20" spans="1:7" s="2" customFormat="1" ht="14.25" customHeight="1" x14ac:dyDescent="0.2">
      <c r="A20" s="8" t="s">
        <v>26</v>
      </c>
      <c r="B20" s="7">
        <v>475494639</v>
      </c>
      <c r="C20" s="7">
        <v>1950769.09</v>
      </c>
      <c r="D20" s="7">
        <f t="shared" si="0"/>
        <v>477445408.08999997</v>
      </c>
      <c r="E20" s="7">
        <v>63283405.039999999</v>
      </c>
      <c r="F20" s="7">
        <v>63283405.039999999</v>
      </c>
      <c r="G20" s="9">
        <f t="shared" si="1"/>
        <v>414162003.04999995</v>
      </c>
    </row>
    <row r="21" spans="1:7" s="2" customFormat="1" ht="14.25" customHeight="1" x14ac:dyDescent="0.2">
      <c r="A21" s="8" t="s">
        <v>27</v>
      </c>
      <c r="B21" s="7">
        <v>584757234</v>
      </c>
      <c r="C21" s="7">
        <v>9178488.9100000001</v>
      </c>
      <c r="D21" s="7">
        <f t="shared" si="0"/>
        <v>593935722.90999997</v>
      </c>
      <c r="E21" s="7">
        <v>70867257.450000003</v>
      </c>
      <c r="F21" s="7">
        <v>70867257.450000003</v>
      </c>
      <c r="G21" s="9">
        <f t="shared" si="1"/>
        <v>523068465.45999998</v>
      </c>
    </row>
    <row r="22" spans="1:7" s="2" customFormat="1" ht="14.25" customHeight="1" x14ac:dyDescent="0.2">
      <c r="A22" s="8" t="s">
        <v>28</v>
      </c>
      <c r="B22" s="7">
        <v>762747974</v>
      </c>
      <c r="C22" s="7">
        <v>5941039</v>
      </c>
      <c r="D22" s="7">
        <f t="shared" si="0"/>
        <v>768689013</v>
      </c>
      <c r="E22" s="7">
        <v>103321245.12</v>
      </c>
      <c r="F22" s="7">
        <v>103321245.12</v>
      </c>
      <c r="G22" s="9">
        <f t="shared" si="1"/>
        <v>665367767.88</v>
      </c>
    </row>
    <row r="23" spans="1:7" s="2" customFormat="1" ht="14.25" customHeight="1" x14ac:dyDescent="0.2">
      <c r="A23" s="8" t="s">
        <v>29</v>
      </c>
      <c r="B23" s="7">
        <v>883780798</v>
      </c>
      <c r="C23" s="7">
        <v>10391496.57</v>
      </c>
      <c r="D23" s="7">
        <f t="shared" si="0"/>
        <v>894172294.57000005</v>
      </c>
      <c r="E23" s="7">
        <v>142563204.43000001</v>
      </c>
      <c r="F23" s="7">
        <v>142563204.43000001</v>
      </c>
      <c r="G23" s="9">
        <f t="shared" si="1"/>
        <v>751609090.1400001</v>
      </c>
    </row>
    <row r="24" spans="1:7" s="2" customFormat="1" ht="14.25" customHeight="1" x14ac:dyDescent="0.2">
      <c r="A24" s="8" t="s">
        <v>30</v>
      </c>
      <c r="B24" s="7">
        <v>504898845</v>
      </c>
      <c r="C24" s="7">
        <v>10196251.060000001</v>
      </c>
      <c r="D24" s="7">
        <f t="shared" si="0"/>
        <v>515095096.06</v>
      </c>
      <c r="E24" s="7">
        <v>77798366.609999999</v>
      </c>
      <c r="F24" s="7">
        <v>77798366.609999999</v>
      </c>
      <c r="G24" s="9">
        <f t="shared" si="1"/>
        <v>437296729.44999999</v>
      </c>
    </row>
    <row r="25" spans="1:7" s="2" customFormat="1" ht="14.25" customHeight="1" x14ac:dyDescent="0.2">
      <c r="A25" s="8" t="s">
        <v>31</v>
      </c>
      <c r="B25" s="7">
        <v>347669933</v>
      </c>
      <c r="C25" s="7">
        <v>2382847.36</v>
      </c>
      <c r="D25" s="7">
        <f t="shared" si="0"/>
        <v>350052780.36000001</v>
      </c>
      <c r="E25" s="7">
        <v>37690614.310000002</v>
      </c>
      <c r="F25" s="7">
        <v>37690614.310000002</v>
      </c>
      <c r="G25" s="9">
        <f t="shared" si="1"/>
        <v>312362166.05000001</v>
      </c>
    </row>
    <row r="26" spans="1:7" s="2" customFormat="1" ht="14.25" customHeight="1" x14ac:dyDescent="0.2">
      <c r="A26" s="8" t="s">
        <v>32</v>
      </c>
      <c r="B26" s="7">
        <v>268695982</v>
      </c>
      <c r="C26" s="7">
        <v>-2140021.86</v>
      </c>
      <c r="D26" s="7">
        <f t="shared" si="0"/>
        <v>266555960.13999999</v>
      </c>
      <c r="E26" s="7">
        <v>36398084.170000002</v>
      </c>
      <c r="F26" s="7">
        <v>36398084.170000002</v>
      </c>
      <c r="G26" s="9">
        <f t="shared" si="1"/>
        <v>230157875.96999997</v>
      </c>
    </row>
    <row r="27" spans="1:7" s="2" customFormat="1" ht="14.25" customHeight="1" x14ac:dyDescent="0.2">
      <c r="A27" s="8" t="s">
        <v>33</v>
      </c>
      <c r="B27" s="7">
        <v>574596332</v>
      </c>
      <c r="C27" s="7">
        <v>46776023.890000001</v>
      </c>
      <c r="D27" s="7">
        <f t="shared" si="0"/>
        <v>621372355.88999999</v>
      </c>
      <c r="E27" s="7">
        <v>71922406.629999995</v>
      </c>
      <c r="F27" s="7">
        <v>71922406.629999995</v>
      </c>
      <c r="G27" s="9">
        <f t="shared" si="1"/>
        <v>549449949.25999999</v>
      </c>
    </row>
    <row r="28" spans="1:7" s="2" customFormat="1" ht="14.25" customHeight="1" x14ac:dyDescent="0.2">
      <c r="A28" s="8" t="s">
        <v>34</v>
      </c>
      <c r="B28" s="7">
        <v>261528906</v>
      </c>
      <c r="C28" s="7">
        <v>-1277415.23</v>
      </c>
      <c r="D28" s="7">
        <f t="shared" si="0"/>
        <v>260251490.77000001</v>
      </c>
      <c r="E28" s="7">
        <v>32957675.879999999</v>
      </c>
      <c r="F28" s="7">
        <v>32957675.879999999</v>
      </c>
      <c r="G28" s="9">
        <f t="shared" si="1"/>
        <v>227293814.89000002</v>
      </c>
    </row>
    <row r="29" spans="1:7" s="2" customFormat="1" ht="14.25" customHeight="1" x14ac:dyDescent="0.2">
      <c r="A29" s="8" t="s">
        <v>35</v>
      </c>
      <c r="B29" s="7">
        <v>325253380</v>
      </c>
      <c r="C29" s="7">
        <v>-2174600.92</v>
      </c>
      <c r="D29" s="7">
        <f t="shared" si="0"/>
        <v>323078779.07999998</v>
      </c>
      <c r="E29" s="7">
        <v>45089436.689999998</v>
      </c>
      <c r="F29" s="7">
        <v>45089436.689999998</v>
      </c>
      <c r="G29" s="9">
        <f t="shared" si="1"/>
        <v>277989342.38999999</v>
      </c>
    </row>
    <row r="30" spans="1:7" s="2" customFormat="1" ht="14.25" customHeight="1" x14ac:dyDescent="0.2">
      <c r="A30" s="8" t="s">
        <v>36</v>
      </c>
      <c r="B30" s="7">
        <v>590951884</v>
      </c>
      <c r="C30" s="7">
        <v>41836808.310000002</v>
      </c>
      <c r="D30" s="7">
        <f t="shared" si="0"/>
        <v>632788692.30999994</v>
      </c>
      <c r="E30" s="7">
        <v>72372329.180000007</v>
      </c>
      <c r="F30" s="7">
        <v>72372329.180000007</v>
      </c>
      <c r="G30" s="9">
        <f t="shared" si="1"/>
        <v>560416363.12999988</v>
      </c>
    </row>
    <row r="31" spans="1:7" s="2" customFormat="1" ht="14.25" customHeight="1" x14ac:dyDescent="0.2">
      <c r="A31" s="8" t="s">
        <v>37</v>
      </c>
      <c r="B31" s="7">
        <v>2184486136.71</v>
      </c>
      <c r="C31" s="7">
        <v>96389415.280000001</v>
      </c>
      <c r="D31" s="7">
        <f t="shared" si="0"/>
        <v>2280875551.9900002</v>
      </c>
      <c r="E31" s="7">
        <v>289230834.81</v>
      </c>
      <c r="F31" s="7">
        <v>289230834.81</v>
      </c>
      <c r="G31" s="9">
        <f t="shared" si="1"/>
        <v>1991644717.1800003</v>
      </c>
    </row>
    <row r="32" spans="1:7" s="2" customFormat="1" ht="14.25" customHeight="1" x14ac:dyDescent="0.2">
      <c r="A32" s="8" t="s">
        <v>38</v>
      </c>
      <c r="B32" s="7">
        <v>243347198</v>
      </c>
      <c r="C32" s="7">
        <v>3320109.32</v>
      </c>
      <c r="D32" s="7">
        <f t="shared" si="0"/>
        <v>246667307.31999999</v>
      </c>
      <c r="E32" s="7">
        <v>30169903.84</v>
      </c>
      <c r="F32" s="7">
        <v>30169903.84</v>
      </c>
      <c r="G32" s="9">
        <f t="shared" si="1"/>
        <v>216497403.47999999</v>
      </c>
    </row>
    <row r="33" spans="1:7" s="2" customFormat="1" ht="14.25" customHeight="1" x14ac:dyDescent="0.2">
      <c r="A33" s="8" t="s">
        <v>39</v>
      </c>
      <c r="B33" s="7">
        <v>264718362</v>
      </c>
      <c r="C33" s="7">
        <v>440529.21</v>
      </c>
      <c r="D33" s="7">
        <f t="shared" si="0"/>
        <v>265158891.21000001</v>
      </c>
      <c r="E33" s="7">
        <v>41966025.469999999</v>
      </c>
      <c r="F33" s="7">
        <v>41966025.469999999</v>
      </c>
      <c r="G33" s="9">
        <f t="shared" si="1"/>
        <v>223192865.74000001</v>
      </c>
    </row>
    <row r="34" spans="1:7" s="2" customFormat="1" ht="14.25" customHeight="1" x14ac:dyDescent="0.2">
      <c r="A34" s="8" t="s">
        <v>40</v>
      </c>
      <c r="B34" s="7">
        <v>238348717</v>
      </c>
      <c r="C34" s="7">
        <v>108152740.26000001</v>
      </c>
      <c r="D34" s="7">
        <f t="shared" si="0"/>
        <v>346501457.25999999</v>
      </c>
      <c r="E34" s="7">
        <v>34649614.07</v>
      </c>
      <c r="F34" s="7">
        <v>34649614.07</v>
      </c>
      <c r="G34" s="9">
        <f t="shared" si="1"/>
        <v>311851843.19</v>
      </c>
    </row>
    <row r="35" spans="1:7" s="2" customFormat="1" ht="14.25" customHeight="1" x14ac:dyDescent="0.2">
      <c r="A35" s="8" t="s">
        <v>41</v>
      </c>
      <c r="B35" s="7">
        <v>247132127</v>
      </c>
      <c r="C35" s="7">
        <v>721220.09</v>
      </c>
      <c r="D35" s="7">
        <f t="shared" si="0"/>
        <v>247853347.09</v>
      </c>
      <c r="E35" s="7">
        <v>34028495.079999998</v>
      </c>
      <c r="F35" s="7">
        <v>34028495.079999998</v>
      </c>
      <c r="G35" s="9">
        <f t="shared" si="1"/>
        <v>213824852.00999999</v>
      </c>
    </row>
    <row r="36" spans="1:7" s="2" customFormat="1" ht="14.25" customHeight="1" x14ac:dyDescent="0.2">
      <c r="A36" s="8" t="s">
        <v>42</v>
      </c>
      <c r="B36" s="7">
        <v>205345743</v>
      </c>
      <c r="C36" s="7">
        <v>1817217.11</v>
      </c>
      <c r="D36" s="7">
        <f t="shared" si="0"/>
        <v>207162960.11000001</v>
      </c>
      <c r="E36" s="7">
        <v>23881480.949999999</v>
      </c>
      <c r="F36" s="7">
        <v>23881480.949999999</v>
      </c>
      <c r="G36" s="9">
        <f t="shared" si="1"/>
        <v>183281479.16000003</v>
      </c>
    </row>
    <row r="37" spans="1:7" s="2" customFormat="1" ht="14.25" customHeight="1" thickBot="1" x14ac:dyDescent="0.25">
      <c r="A37" s="24" t="s">
        <v>43</v>
      </c>
      <c r="B37" s="25">
        <v>411187765</v>
      </c>
      <c r="C37" s="25">
        <v>10205334.210000001</v>
      </c>
      <c r="D37" s="25">
        <f t="shared" si="0"/>
        <v>421393099.20999998</v>
      </c>
      <c r="E37" s="25">
        <v>57541465.729999997</v>
      </c>
      <c r="F37" s="25">
        <v>57541465.729999997</v>
      </c>
      <c r="G37" s="26">
        <f t="shared" si="1"/>
        <v>363851633.47999996</v>
      </c>
    </row>
    <row r="38" spans="1:7" s="23" customFormat="1" ht="14.25" customHeight="1" thickBot="1" x14ac:dyDescent="0.25">
      <c r="A38" s="21"/>
      <c r="B38" s="22"/>
      <c r="C38" s="22"/>
      <c r="D38" s="22"/>
      <c r="E38" s="22"/>
      <c r="F38" s="22"/>
      <c r="G38" s="22"/>
    </row>
    <row r="39" spans="1:7" s="2" customFormat="1" ht="54.75" customHeight="1" thickBot="1" x14ac:dyDescent="0.25">
      <c r="A39" s="51" t="s">
        <v>0</v>
      </c>
      <c r="B39" s="52"/>
      <c r="C39" s="52"/>
      <c r="D39" s="52"/>
      <c r="E39" s="52"/>
      <c r="F39" s="52"/>
      <c r="G39" s="53"/>
    </row>
    <row r="40" spans="1:7" s="2" customFormat="1" ht="14.25" customHeight="1" thickBot="1" x14ac:dyDescent="0.25">
      <c r="A40" s="54" t="s">
        <v>1</v>
      </c>
      <c r="B40" s="57" t="s">
        <v>2</v>
      </c>
      <c r="C40" s="58"/>
      <c r="D40" s="58"/>
      <c r="E40" s="58"/>
      <c r="F40" s="59"/>
      <c r="G40" s="60" t="s">
        <v>3</v>
      </c>
    </row>
    <row r="41" spans="1:7" s="2" customFormat="1" ht="26.25" customHeight="1" thickBot="1" x14ac:dyDescent="0.25">
      <c r="A41" s="55"/>
      <c r="B41" s="3" t="s">
        <v>4</v>
      </c>
      <c r="C41" s="4" t="s">
        <v>5</v>
      </c>
      <c r="D41" s="5" t="s">
        <v>6</v>
      </c>
      <c r="E41" s="4" t="s">
        <v>7</v>
      </c>
      <c r="F41" s="5" t="s">
        <v>8</v>
      </c>
      <c r="G41" s="61"/>
    </row>
    <row r="42" spans="1:7" s="2" customFormat="1" ht="14.25" customHeight="1" thickBot="1" x14ac:dyDescent="0.25">
      <c r="A42" s="56"/>
      <c r="B42" s="6">
        <v>1</v>
      </c>
      <c r="C42" s="4">
        <v>2</v>
      </c>
      <c r="D42" s="5" t="s">
        <v>9</v>
      </c>
      <c r="E42" s="4">
        <v>4</v>
      </c>
      <c r="F42" s="5">
        <v>5</v>
      </c>
      <c r="G42" s="4" t="s">
        <v>10</v>
      </c>
    </row>
    <row r="43" spans="1:7" s="2" customFormat="1" ht="14.25" customHeight="1" x14ac:dyDescent="0.2">
      <c r="A43" s="8" t="s">
        <v>44</v>
      </c>
      <c r="B43" s="7">
        <v>219367889</v>
      </c>
      <c r="C43" s="7">
        <v>9171498.8100000005</v>
      </c>
      <c r="D43" s="7">
        <f t="shared" si="0"/>
        <v>228539387.81</v>
      </c>
      <c r="E43" s="7">
        <v>39044950.950000003</v>
      </c>
      <c r="F43" s="7">
        <v>39044950.950000003</v>
      </c>
      <c r="G43" s="9">
        <f t="shared" si="1"/>
        <v>189494436.86000001</v>
      </c>
    </row>
    <row r="44" spans="1:7" s="2" customFormat="1" ht="14.25" customHeight="1" x14ac:dyDescent="0.2">
      <c r="A44" s="8" t="s">
        <v>45</v>
      </c>
      <c r="B44" s="7">
        <v>194425200</v>
      </c>
      <c r="C44" s="7">
        <v>1372906.1</v>
      </c>
      <c r="D44" s="7">
        <f t="shared" si="0"/>
        <v>195798106.09999999</v>
      </c>
      <c r="E44" s="7">
        <v>24527248.039999999</v>
      </c>
      <c r="F44" s="7">
        <v>24527248.039999999</v>
      </c>
      <c r="G44" s="9">
        <f t="shared" si="1"/>
        <v>171270858.06</v>
      </c>
    </row>
    <row r="45" spans="1:7" s="2" customFormat="1" ht="14.25" customHeight="1" x14ac:dyDescent="0.2">
      <c r="A45" s="8" t="s">
        <v>46</v>
      </c>
      <c r="B45" s="7">
        <v>368274617</v>
      </c>
      <c r="C45" s="7">
        <v>8909265.6999999993</v>
      </c>
      <c r="D45" s="7">
        <f t="shared" si="0"/>
        <v>377183882.69999999</v>
      </c>
      <c r="E45" s="7">
        <v>51082852</v>
      </c>
      <c r="F45" s="7">
        <v>51082852</v>
      </c>
      <c r="G45" s="9">
        <f t="shared" si="1"/>
        <v>326101030.69999999</v>
      </c>
    </row>
    <row r="46" spans="1:7" s="2" customFormat="1" ht="14.25" customHeight="1" x14ac:dyDescent="0.2">
      <c r="A46" s="8" t="s">
        <v>47</v>
      </c>
      <c r="B46" s="7">
        <v>263327111</v>
      </c>
      <c r="C46" s="7">
        <v>2138962.33</v>
      </c>
      <c r="D46" s="7">
        <f t="shared" si="0"/>
        <v>265466073.33000001</v>
      </c>
      <c r="E46" s="7">
        <v>29119007.43</v>
      </c>
      <c r="F46" s="7">
        <v>29119007.43</v>
      </c>
      <c r="G46" s="9">
        <f t="shared" si="1"/>
        <v>236347065.90000001</v>
      </c>
    </row>
    <row r="47" spans="1:7" s="2" customFormat="1" ht="14.25" customHeight="1" x14ac:dyDescent="0.2">
      <c r="A47" s="8" t="s">
        <v>48</v>
      </c>
      <c r="B47" s="7">
        <v>444183924</v>
      </c>
      <c r="C47" s="7">
        <v>47579157.920000002</v>
      </c>
      <c r="D47" s="7">
        <f t="shared" si="0"/>
        <v>491763081.92000002</v>
      </c>
      <c r="E47" s="7">
        <v>69071858.530000001</v>
      </c>
      <c r="F47" s="7">
        <v>69071858.530000001</v>
      </c>
      <c r="G47" s="9">
        <f t="shared" si="1"/>
        <v>422691223.38999999</v>
      </c>
    </row>
    <row r="48" spans="1:7" s="2" customFormat="1" ht="14.25" customHeight="1" x14ac:dyDescent="0.2">
      <c r="A48" s="8" t="s">
        <v>49</v>
      </c>
      <c r="B48" s="7">
        <v>190837042</v>
      </c>
      <c r="C48" s="7">
        <v>2001570</v>
      </c>
      <c r="D48" s="7">
        <f t="shared" si="0"/>
        <v>192838612</v>
      </c>
      <c r="E48" s="7">
        <v>24649036.82</v>
      </c>
      <c r="F48" s="7">
        <v>24649036.82</v>
      </c>
      <c r="G48" s="9">
        <f t="shared" si="1"/>
        <v>168189575.18000001</v>
      </c>
    </row>
    <row r="49" spans="1:7" s="2" customFormat="1" ht="14.25" customHeight="1" x14ac:dyDescent="0.2">
      <c r="A49" s="8" t="s">
        <v>50</v>
      </c>
      <c r="B49" s="7">
        <v>364305134</v>
      </c>
      <c r="C49" s="7">
        <v>7947674.9299999997</v>
      </c>
      <c r="D49" s="7">
        <f t="shared" si="0"/>
        <v>372252808.93000001</v>
      </c>
      <c r="E49" s="7">
        <v>60256545.649999999</v>
      </c>
      <c r="F49" s="7">
        <v>60256545.649999999</v>
      </c>
      <c r="G49" s="9">
        <f t="shared" si="1"/>
        <v>311996263.28000003</v>
      </c>
    </row>
    <row r="50" spans="1:7" s="2" customFormat="1" ht="14.25" customHeight="1" x14ac:dyDescent="0.2">
      <c r="A50" s="8" t="s">
        <v>51</v>
      </c>
      <c r="B50" s="7">
        <v>96467519</v>
      </c>
      <c r="C50" s="7">
        <v>566922.74</v>
      </c>
      <c r="D50" s="7">
        <f t="shared" si="0"/>
        <v>97034441.739999995</v>
      </c>
      <c r="E50" s="7">
        <v>17065444.609999999</v>
      </c>
      <c r="F50" s="7">
        <v>17065444.609999999</v>
      </c>
      <c r="G50" s="9">
        <f t="shared" si="1"/>
        <v>79968997.129999995</v>
      </c>
    </row>
    <row r="51" spans="1:7" s="2" customFormat="1" ht="14.25" customHeight="1" x14ac:dyDescent="0.2">
      <c r="A51" s="8" t="s">
        <v>52</v>
      </c>
      <c r="B51" s="7">
        <v>29698952</v>
      </c>
      <c r="C51" s="7">
        <v>433644</v>
      </c>
      <c r="D51" s="7">
        <f t="shared" si="0"/>
        <v>30132596</v>
      </c>
      <c r="E51" s="7">
        <v>5329466.8</v>
      </c>
      <c r="F51" s="7">
        <v>5329466.8</v>
      </c>
      <c r="G51" s="9">
        <f t="shared" si="1"/>
        <v>24803129.199999999</v>
      </c>
    </row>
    <row r="52" spans="1:7" s="2" customFormat="1" ht="14.25" customHeight="1" x14ac:dyDescent="0.2">
      <c r="A52" s="8" t="s">
        <v>53</v>
      </c>
      <c r="B52" s="7">
        <v>96896324</v>
      </c>
      <c r="C52" s="7">
        <v>14155901.310000001</v>
      </c>
      <c r="D52" s="7">
        <f t="shared" si="0"/>
        <v>111052225.31</v>
      </c>
      <c r="E52" s="7">
        <v>12614036.960000001</v>
      </c>
      <c r="F52" s="7">
        <v>12614036.960000001</v>
      </c>
      <c r="G52" s="9">
        <f t="shared" si="1"/>
        <v>98438188.349999994</v>
      </c>
    </row>
    <row r="53" spans="1:7" s="2" customFormat="1" ht="14.25" customHeight="1" x14ac:dyDescent="0.2">
      <c r="A53" s="8" t="s">
        <v>54</v>
      </c>
      <c r="B53" s="7">
        <v>79249667</v>
      </c>
      <c r="C53" s="7">
        <v>565646.88</v>
      </c>
      <c r="D53" s="7">
        <f t="shared" si="0"/>
        <v>79815313.879999995</v>
      </c>
      <c r="E53" s="7">
        <v>9690709.9700000007</v>
      </c>
      <c r="F53" s="7">
        <v>9690709.9700000007</v>
      </c>
      <c r="G53" s="9">
        <f t="shared" si="1"/>
        <v>70124603.909999996</v>
      </c>
    </row>
    <row r="54" spans="1:7" s="2" customFormat="1" ht="14.25" customHeight="1" x14ac:dyDescent="0.2">
      <c r="A54" s="8" t="s">
        <v>55</v>
      </c>
      <c r="B54" s="7">
        <v>68531304</v>
      </c>
      <c r="C54" s="7">
        <v>35525001.299999997</v>
      </c>
      <c r="D54" s="7">
        <f t="shared" si="0"/>
        <v>104056305.3</v>
      </c>
      <c r="E54" s="7">
        <v>8282822.1299999999</v>
      </c>
      <c r="F54" s="7">
        <v>8282822.1299999999</v>
      </c>
      <c r="G54" s="9">
        <f t="shared" si="1"/>
        <v>95773483.170000002</v>
      </c>
    </row>
    <row r="55" spans="1:7" s="2" customFormat="1" ht="14.25" customHeight="1" x14ac:dyDescent="0.2">
      <c r="A55" s="8" t="s">
        <v>56</v>
      </c>
      <c r="B55" s="7">
        <v>90972093</v>
      </c>
      <c r="C55" s="7">
        <v>710816.92</v>
      </c>
      <c r="D55" s="7">
        <f t="shared" si="0"/>
        <v>91682909.920000002</v>
      </c>
      <c r="E55" s="7">
        <v>12514661.939999999</v>
      </c>
      <c r="F55" s="7">
        <v>12514661.939999999</v>
      </c>
      <c r="G55" s="9">
        <f t="shared" si="1"/>
        <v>79168247.980000004</v>
      </c>
    </row>
    <row r="56" spans="1:7" s="2" customFormat="1" ht="14.25" customHeight="1" x14ac:dyDescent="0.2">
      <c r="A56" s="8" t="s">
        <v>57</v>
      </c>
      <c r="B56" s="7">
        <v>86522861</v>
      </c>
      <c r="C56" s="7">
        <v>-331707.2</v>
      </c>
      <c r="D56" s="7">
        <f t="shared" si="0"/>
        <v>86191153.799999997</v>
      </c>
      <c r="E56" s="7">
        <v>12482537.439999999</v>
      </c>
      <c r="F56" s="7">
        <v>12482537.439999999</v>
      </c>
      <c r="G56" s="9">
        <f t="shared" si="1"/>
        <v>73708616.359999999</v>
      </c>
    </row>
    <row r="57" spans="1:7" s="2" customFormat="1" ht="14.25" customHeight="1" x14ac:dyDescent="0.2">
      <c r="A57" s="8" t="s">
        <v>58</v>
      </c>
      <c r="B57" s="7">
        <v>67713499</v>
      </c>
      <c r="C57" s="7">
        <v>585788.09</v>
      </c>
      <c r="D57" s="7">
        <f t="shared" si="0"/>
        <v>68299287.090000004</v>
      </c>
      <c r="E57" s="7">
        <v>9178434.6400000006</v>
      </c>
      <c r="F57" s="7">
        <v>9178434.6400000006</v>
      </c>
      <c r="G57" s="9">
        <f t="shared" si="1"/>
        <v>59120852.450000003</v>
      </c>
    </row>
    <row r="58" spans="1:7" s="2" customFormat="1" ht="14.25" customHeight="1" x14ac:dyDescent="0.2">
      <c r="A58" s="8" t="s">
        <v>59</v>
      </c>
      <c r="B58" s="7">
        <v>80427486</v>
      </c>
      <c r="C58" s="7">
        <v>109982.24</v>
      </c>
      <c r="D58" s="7">
        <f t="shared" si="0"/>
        <v>80537468.239999995</v>
      </c>
      <c r="E58" s="7">
        <v>8877442.8499999996</v>
      </c>
      <c r="F58" s="7">
        <v>8877442.8499999996</v>
      </c>
      <c r="G58" s="9">
        <f t="shared" si="1"/>
        <v>71660025.390000001</v>
      </c>
    </row>
    <row r="59" spans="1:7" s="2" customFormat="1" ht="14.25" customHeight="1" x14ac:dyDescent="0.2">
      <c r="A59" s="8" t="s">
        <v>60</v>
      </c>
      <c r="B59" s="7">
        <v>80228538</v>
      </c>
      <c r="C59" s="7">
        <v>407697.5</v>
      </c>
      <c r="D59" s="7">
        <f t="shared" si="0"/>
        <v>80636235.5</v>
      </c>
      <c r="E59" s="7">
        <v>9906305.7799999993</v>
      </c>
      <c r="F59" s="7">
        <v>9906305.7799999993</v>
      </c>
      <c r="G59" s="9">
        <f t="shared" si="1"/>
        <v>70729929.719999999</v>
      </c>
    </row>
    <row r="60" spans="1:7" s="2" customFormat="1" ht="14.25" customHeight="1" x14ac:dyDescent="0.2">
      <c r="A60" s="8" t="s">
        <v>61</v>
      </c>
      <c r="B60" s="7">
        <v>63200279</v>
      </c>
      <c r="C60" s="7">
        <v>855113.04</v>
      </c>
      <c r="D60" s="7">
        <f t="shared" si="0"/>
        <v>64055392.039999999</v>
      </c>
      <c r="E60" s="7">
        <v>6705719.5</v>
      </c>
      <c r="F60" s="7">
        <v>6705719.5</v>
      </c>
      <c r="G60" s="9">
        <f t="shared" si="1"/>
        <v>57349672.539999999</v>
      </c>
    </row>
    <row r="61" spans="1:7" s="2" customFormat="1" ht="14.25" customHeight="1" x14ac:dyDescent="0.2">
      <c r="A61" s="8" t="s">
        <v>62</v>
      </c>
      <c r="B61" s="7">
        <v>54060780</v>
      </c>
      <c r="C61" s="7">
        <v>17568.55</v>
      </c>
      <c r="D61" s="7">
        <f t="shared" si="0"/>
        <v>54078348.549999997</v>
      </c>
      <c r="E61" s="7">
        <v>7253264.3600000003</v>
      </c>
      <c r="F61" s="7">
        <v>7253264.3600000003</v>
      </c>
      <c r="G61" s="9">
        <f t="shared" si="1"/>
        <v>46825084.189999998</v>
      </c>
    </row>
    <row r="62" spans="1:7" s="2" customFormat="1" ht="14.25" customHeight="1" x14ac:dyDescent="0.2">
      <c r="A62" s="8" t="s">
        <v>63</v>
      </c>
      <c r="B62" s="7">
        <v>78456256</v>
      </c>
      <c r="C62" s="7">
        <v>828682.2</v>
      </c>
      <c r="D62" s="7">
        <f t="shared" si="0"/>
        <v>79284938.200000003</v>
      </c>
      <c r="E62" s="7">
        <v>10749720.73</v>
      </c>
      <c r="F62" s="7">
        <v>10749720.73</v>
      </c>
      <c r="G62" s="9">
        <f t="shared" si="1"/>
        <v>68535217.469999999</v>
      </c>
    </row>
    <row r="63" spans="1:7" s="2" customFormat="1" ht="14.25" customHeight="1" x14ac:dyDescent="0.2">
      <c r="A63" s="8" t="s">
        <v>64</v>
      </c>
      <c r="B63" s="7">
        <v>64248457</v>
      </c>
      <c r="C63" s="7">
        <v>496975.67</v>
      </c>
      <c r="D63" s="7">
        <f t="shared" si="0"/>
        <v>64745432.670000002</v>
      </c>
      <c r="E63" s="7">
        <v>8435751.1999999993</v>
      </c>
      <c r="F63" s="7">
        <v>8435751.1999999993</v>
      </c>
      <c r="G63" s="9">
        <f t="shared" si="1"/>
        <v>56309681.469999999</v>
      </c>
    </row>
    <row r="64" spans="1:7" s="2" customFormat="1" ht="14.25" customHeight="1" x14ac:dyDescent="0.2">
      <c r="A64" s="8" t="s">
        <v>65</v>
      </c>
      <c r="B64" s="7">
        <v>74453632</v>
      </c>
      <c r="C64" s="7">
        <v>166572.5</v>
      </c>
      <c r="D64" s="7">
        <f t="shared" si="0"/>
        <v>74620204.5</v>
      </c>
      <c r="E64" s="7">
        <v>10909780.800000001</v>
      </c>
      <c r="F64" s="7">
        <v>10909780.800000001</v>
      </c>
      <c r="G64" s="9">
        <f t="shared" si="1"/>
        <v>63710423.700000003</v>
      </c>
    </row>
    <row r="65" spans="1:9" s="2" customFormat="1" ht="14.25" customHeight="1" x14ac:dyDescent="0.2">
      <c r="A65" s="8" t="s">
        <v>66</v>
      </c>
      <c r="B65" s="7">
        <v>70674690</v>
      </c>
      <c r="C65" s="7">
        <v>-580236.93999999994</v>
      </c>
      <c r="D65" s="7">
        <f t="shared" si="0"/>
        <v>70094453.060000002</v>
      </c>
      <c r="E65" s="7">
        <v>10286992.699999999</v>
      </c>
      <c r="F65" s="7">
        <v>10286992.699999999</v>
      </c>
      <c r="G65" s="9">
        <f t="shared" si="1"/>
        <v>59807460.359999999</v>
      </c>
    </row>
    <row r="66" spans="1:9" s="2" customFormat="1" ht="14.25" customHeight="1" x14ac:dyDescent="0.2">
      <c r="A66" s="8" t="s">
        <v>67</v>
      </c>
      <c r="B66" s="7">
        <v>45503150</v>
      </c>
      <c r="C66" s="7">
        <v>214560.85</v>
      </c>
      <c r="D66" s="7">
        <f t="shared" si="0"/>
        <v>45717710.850000001</v>
      </c>
      <c r="E66" s="7">
        <v>7014981.9299999997</v>
      </c>
      <c r="F66" s="7">
        <v>7014981.9299999997</v>
      </c>
      <c r="G66" s="9">
        <f t="shared" si="1"/>
        <v>38702728.920000002</v>
      </c>
    </row>
    <row r="67" spans="1:9" s="2" customFormat="1" ht="14.25" customHeight="1" x14ac:dyDescent="0.2">
      <c r="A67" s="8" t="s">
        <v>68</v>
      </c>
      <c r="B67" s="7">
        <v>82880002</v>
      </c>
      <c r="C67" s="7">
        <v>435838.44</v>
      </c>
      <c r="D67" s="7">
        <f t="shared" si="0"/>
        <v>83315840.439999998</v>
      </c>
      <c r="E67" s="7">
        <v>10528670.57</v>
      </c>
      <c r="F67" s="7">
        <v>10528670.57</v>
      </c>
      <c r="G67" s="9">
        <f t="shared" si="1"/>
        <v>72787169.870000005</v>
      </c>
    </row>
    <row r="68" spans="1:9" s="2" customFormat="1" ht="14.25" customHeight="1" x14ac:dyDescent="0.2">
      <c r="A68" s="8" t="s">
        <v>69</v>
      </c>
      <c r="B68" s="7">
        <v>54286448</v>
      </c>
      <c r="C68" s="7">
        <v>701620.93</v>
      </c>
      <c r="D68" s="7">
        <f t="shared" si="0"/>
        <v>54988068.93</v>
      </c>
      <c r="E68" s="7">
        <v>7138947.6799999997</v>
      </c>
      <c r="F68" s="7">
        <v>7138947.6799999997</v>
      </c>
      <c r="G68" s="9">
        <f t="shared" si="1"/>
        <v>47849121.25</v>
      </c>
    </row>
    <row r="69" spans="1:9" s="2" customFormat="1" ht="14.25" customHeight="1" x14ac:dyDescent="0.2">
      <c r="A69" s="8" t="s">
        <v>70</v>
      </c>
      <c r="B69" s="7">
        <v>67132373</v>
      </c>
      <c r="C69" s="7">
        <v>36187.629999999997</v>
      </c>
      <c r="D69" s="7">
        <f t="shared" si="0"/>
        <v>67168560.629999995</v>
      </c>
      <c r="E69" s="7">
        <v>8661128.6300000008</v>
      </c>
      <c r="F69" s="7">
        <v>8661128.6300000008</v>
      </c>
      <c r="G69" s="9">
        <f t="shared" si="1"/>
        <v>58507431.999999993</v>
      </c>
    </row>
    <row r="70" spans="1:9" s="2" customFormat="1" ht="14.25" customHeight="1" x14ac:dyDescent="0.2">
      <c r="A70" s="8" t="s">
        <v>71</v>
      </c>
      <c r="B70" s="7">
        <v>85884247</v>
      </c>
      <c r="C70" s="7">
        <v>531942.63</v>
      </c>
      <c r="D70" s="7">
        <f t="shared" si="0"/>
        <v>86416189.629999995</v>
      </c>
      <c r="E70" s="7">
        <v>13862980.41</v>
      </c>
      <c r="F70" s="7">
        <v>13862980.41</v>
      </c>
      <c r="G70" s="9">
        <f t="shared" si="1"/>
        <v>72553209.219999999</v>
      </c>
    </row>
    <row r="71" spans="1:9" s="2" customFormat="1" ht="14.25" customHeight="1" x14ac:dyDescent="0.2">
      <c r="A71" s="8" t="s">
        <v>72</v>
      </c>
      <c r="B71" s="7">
        <v>132188993</v>
      </c>
      <c r="C71" s="7">
        <v>288321.3</v>
      </c>
      <c r="D71" s="7">
        <f t="shared" si="0"/>
        <v>132477314.3</v>
      </c>
      <c r="E71" s="7">
        <v>14416584.52</v>
      </c>
      <c r="F71" s="7">
        <v>14416584.52</v>
      </c>
      <c r="G71" s="9">
        <f t="shared" si="1"/>
        <v>118060729.78</v>
      </c>
    </row>
    <row r="72" spans="1:9" s="2" customFormat="1" ht="14.25" customHeight="1" x14ac:dyDescent="0.2">
      <c r="A72" s="8" t="s">
        <v>73</v>
      </c>
      <c r="B72" s="7">
        <v>87480236</v>
      </c>
      <c r="C72" s="7">
        <v>153588.10999999999</v>
      </c>
      <c r="D72" s="7">
        <f t="shared" si="0"/>
        <v>87633824.109999999</v>
      </c>
      <c r="E72" s="7">
        <v>14217409.130000001</v>
      </c>
      <c r="F72" s="7">
        <v>14217409.130000001</v>
      </c>
      <c r="G72" s="9">
        <f t="shared" si="1"/>
        <v>73416414.980000004</v>
      </c>
    </row>
    <row r="73" spans="1:9" s="2" customFormat="1" ht="14.25" customHeight="1" x14ac:dyDescent="0.2">
      <c r="A73" s="8" t="s">
        <v>74</v>
      </c>
      <c r="B73" s="7">
        <v>220765045</v>
      </c>
      <c r="C73" s="7">
        <v>3413852.48</v>
      </c>
      <c r="D73" s="7">
        <f t="shared" si="0"/>
        <v>224178897.47999999</v>
      </c>
      <c r="E73" s="7">
        <v>49221005.799999997</v>
      </c>
      <c r="F73" s="7">
        <v>49221005.799999997</v>
      </c>
      <c r="G73" s="9">
        <f t="shared" si="1"/>
        <v>174957891.68000001</v>
      </c>
    </row>
    <row r="74" spans="1:9" s="2" customFormat="1" ht="14.25" customHeight="1" thickBot="1" x14ac:dyDescent="0.25">
      <c r="A74" s="24" t="s">
        <v>75</v>
      </c>
      <c r="B74" s="25">
        <v>28215075</v>
      </c>
      <c r="C74" s="25">
        <v>2824121</v>
      </c>
      <c r="D74" s="25">
        <f t="shared" si="0"/>
        <v>31039196</v>
      </c>
      <c r="E74" s="25">
        <v>6867521.2199999997</v>
      </c>
      <c r="F74" s="25">
        <v>6867521.2199999997</v>
      </c>
      <c r="G74" s="26">
        <f t="shared" si="1"/>
        <v>24171674.780000001</v>
      </c>
    </row>
    <row r="75" spans="1:9" s="2" customFormat="1" ht="14.25" customHeight="1" x14ac:dyDescent="0.2">
      <c r="A75" s="21"/>
      <c r="B75" s="22"/>
      <c r="C75" s="22"/>
      <c r="D75" s="22"/>
      <c r="E75" s="22"/>
      <c r="F75" s="22"/>
      <c r="G75" s="22"/>
      <c r="H75" s="27"/>
      <c r="I75" s="27"/>
    </row>
    <row r="76" spans="1:9" s="2" customFormat="1" ht="14.25" customHeight="1" x14ac:dyDescent="0.2">
      <c r="A76" s="21"/>
      <c r="B76" s="22"/>
      <c r="C76" s="22"/>
      <c r="D76" s="22"/>
      <c r="E76" s="22"/>
      <c r="F76" s="22"/>
      <c r="G76" s="22"/>
      <c r="H76" s="27"/>
      <c r="I76" s="27"/>
    </row>
    <row r="77" spans="1:9" s="2" customFormat="1" ht="14.25" customHeight="1" thickBot="1" x14ac:dyDescent="0.25">
      <c r="A77" s="21"/>
      <c r="B77" s="22"/>
      <c r="C77" s="22"/>
      <c r="D77" s="22"/>
      <c r="E77" s="22"/>
      <c r="F77" s="22"/>
      <c r="G77" s="22"/>
      <c r="H77" s="27"/>
      <c r="I77" s="27"/>
    </row>
    <row r="78" spans="1:9" s="2" customFormat="1" ht="46.5" customHeight="1" thickBot="1" x14ac:dyDescent="0.25">
      <c r="A78" s="62" t="s">
        <v>0</v>
      </c>
      <c r="B78" s="63"/>
      <c r="C78" s="63"/>
      <c r="D78" s="63"/>
      <c r="E78" s="63"/>
      <c r="F78" s="63"/>
      <c r="G78" s="64"/>
    </row>
    <row r="79" spans="1:9" s="2" customFormat="1" ht="14.25" customHeight="1" thickBot="1" x14ac:dyDescent="0.25">
      <c r="A79" s="54" t="s">
        <v>1</v>
      </c>
      <c r="B79" s="57" t="s">
        <v>2</v>
      </c>
      <c r="C79" s="58"/>
      <c r="D79" s="58"/>
      <c r="E79" s="58"/>
      <c r="F79" s="59"/>
      <c r="G79" s="60" t="s">
        <v>3</v>
      </c>
    </row>
    <row r="80" spans="1:9" s="2" customFormat="1" ht="25.5" customHeight="1" thickBot="1" x14ac:dyDescent="0.25">
      <c r="A80" s="55"/>
      <c r="B80" s="3" t="s">
        <v>4</v>
      </c>
      <c r="C80" s="4" t="s">
        <v>5</v>
      </c>
      <c r="D80" s="5" t="s">
        <v>6</v>
      </c>
      <c r="E80" s="4" t="s">
        <v>7</v>
      </c>
      <c r="F80" s="5" t="s">
        <v>8</v>
      </c>
      <c r="G80" s="61"/>
    </row>
    <row r="81" spans="1:7" s="2" customFormat="1" ht="14.25" customHeight="1" thickBot="1" x14ac:dyDescent="0.25">
      <c r="A81" s="56"/>
      <c r="B81" s="6">
        <v>1</v>
      </c>
      <c r="C81" s="4">
        <v>2</v>
      </c>
      <c r="D81" s="5" t="s">
        <v>9</v>
      </c>
      <c r="E81" s="4">
        <v>4</v>
      </c>
      <c r="F81" s="5">
        <v>5</v>
      </c>
      <c r="G81" s="4" t="s">
        <v>10</v>
      </c>
    </row>
    <row r="82" spans="1:7" s="2" customFormat="1" ht="14.25" customHeight="1" x14ac:dyDescent="0.2">
      <c r="A82" s="8" t="s">
        <v>76</v>
      </c>
      <c r="B82" s="7">
        <v>358630231</v>
      </c>
      <c r="C82" s="7">
        <v>3204426.1</v>
      </c>
      <c r="D82" s="7">
        <f t="shared" ref="D82:D84" si="2">B82+C82</f>
        <v>361834657.10000002</v>
      </c>
      <c r="E82" s="7">
        <v>53824752.799999997</v>
      </c>
      <c r="F82" s="7">
        <v>53824752.799999997</v>
      </c>
      <c r="G82" s="9">
        <f t="shared" ref="G82:G84" si="3">D82-E82</f>
        <v>308009904.30000001</v>
      </c>
    </row>
    <row r="83" spans="1:7" s="2" customFormat="1" ht="14.25" customHeight="1" x14ac:dyDescent="0.2">
      <c r="A83" s="8" t="s">
        <v>77</v>
      </c>
      <c r="B83" s="7">
        <v>165717477</v>
      </c>
      <c r="C83" s="7">
        <v>1591290</v>
      </c>
      <c r="D83" s="7">
        <f t="shared" si="2"/>
        <v>167308767</v>
      </c>
      <c r="E83" s="7">
        <v>22215095.829999998</v>
      </c>
      <c r="F83" s="7">
        <v>22215095.829999998</v>
      </c>
      <c r="G83" s="9">
        <f t="shared" si="3"/>
        <v>145093671.17000002</v>
      </c>
    </row>
    <row r="84" spans="1:7" s="2" customFormat="1" ht="14.25" customHeight="1" x14ac:dyDescent="0.2">
      <c r="A84" s="8" t="s">
        <v>78</v>
      </c>
      <c r="B84" s="7">
        <v>18596775.440000001</v>
      </c>
      <c r="C84" s="7">
        <v>32930</v>
      </c>
      <c r="D84" s="7">
        <f t="shared" si="2"/>
        <v>18629705.440000001</v>
      </c>
      <c r="E84" s="7">
        <v>3825506.23</v>
      </c>
      <c r="F84" s="7">
        <v>3825506.23</v>
      </c>
      <c r="G84" s="9">
        <f t="shared" si="3"/>
        <v>14804199.210000001</v>
      </c>
    </row>
    <row r="85" spans="1:7" s="2" customFormat="1" ht="14.25" customHeight="1" thickBot="1" x14ac:dyDescent="0.25">
      <c r="A85" s="8"/>
      <c r="B85" s="7"/>
      <c r="C85" s="7"/>
      <c r="D85" s="7"/>
      <c r="E85" s="7"/>
      <c r="F85" s="7"/>
      <c r="G85" s="9"/>
    </row>
    <row r="86" spans="1:7" s="2" customFormat="1" ht="14.25" customHeight="1" thickBot="1" x14ac:dyDescent="0.25">
      <c r="A86" s="10" t="s">
        <v>79</v>
      </c>
      <c r="B86" s="11">
        <f t="shared" ref="B86:G86" si="4">SUM(B5:B85)</f>
        <v>17465536213.609997</v>
      </c>
      <c r="C86" s="12">
        <f t="shared" si="4"/>
        <v>732295327.86999965</v>
      </c>
      <c r="D86" s="11">
        <f t="shared" si="4"/>
        <v>18197831535.479996</v>
      </c>
      <c r="E86" s="12">
        <f t="shared" si="4"/>
        <v>2488629861.0799999</v>
      </c>
      <c r="F86" s="11">
        <f t="shared" si="4"/>
        <v>2488629863.0799999</v>
      </c>
      <c r="G86" s="13">
        <f t="shared" si="4"/>
        <v>15709201682.400003</v>
      </c>
    </row>
    <row r="87" spans="1:7" s="2" customFormat="1" ht="14.25" customHeight="1" x14ac:dyDescent="0.2">
      <c r="A87" s="14" t="s">
        <v>80</v>
      </c>
    </row>
    <row r="94" spans="1:7" ht="14.25" customHeight="1" thickBot="1" x14ac:dyDescent="0.25"/>
    <row r="95" spans="1:7" ht="54.75" customHeight="1" x14ac:dyDescent="0.2">
      <c r="A95" s="65" t="s">
        <v>81</v>
      </c>
      <c r="B95" s="66"/>
      <c r="C95" s="66"/>
      <c r="D95" s="66"/>
      <c r="E95" s="66"/>
      <c r="F95" s="66"/>
      <c r="G95" s="67"/>
    </row>
    <row r="96" spans="1:7" ht="13.5" customHeight="1" x14ac:dyDescent="0.2">
      <c r="A96" s="68" t="s">
        <v>1</v>
      </c>
      <c r="B96" s="69" t="s">
        <v>82</v>
      </c>
      <c r="C96" s="69"/>
      <c r="D96" s="69"/>
      <c r="E96" s="69"/>
      <c r="F96" s="69"/>
      <c r="G96" s="70" t="s">
        <v>3</v>
      </c>
    </row>
    <row r="97" spans="1:7" ht="24" customHeight="1" x14ac:dyDescent="0.2">
      <c r="A97" s="68"/>
      <c r="B97" s="15" t="s">
        <v>4</v>
      </c>
      <c r="C97" s="15" t="s">
        <v>5</v>
      </c>
      <c r="D97" s="15" t="s">
        <v>6</v>
      </c>
      <c r="E97" s="15" t="s">
        <v>7</v>
      </c>
      <c r="F97" s="15" t="s">
        <v>8</v>
      </c>
      <c r="G97" s="70"/>
    </row>
    <row r="98" spans="1:7" ht="14.25" customHeight="1" x14ac:dyDescent="0.2">
      <c r="A98" s="68"/>
      <c r="B98" s="15">
        <v>1</v>
      </c>
      <c r="C98" s="15">
        <v>2</v>
      </c>
      <c r="D98" s="15" t="s">
        <v>9</v>
      </c>
      <c r="E98" s="15">
        <v>4</v>
      </c>
      <c r="F98" s="15">
        <v>5</v>
      </c>
      <c r="G98" s="28" t="s">
        <v>10</v>
      </c>
    </row>
    <row r="99" spans="1:7" ht="14.25" customHeight="1" x14ac:dyDescent="0.2">
      <c r="A99" s="29" t="s">
        <v>83</v>
      </c>
      <c r="B99" s="7">
        <v>0</v>
      </c>
      <c r="C99" s="7">
        <v>0</v>
      </c>
      <c r="D99" s="7">
        <v>0</v>
      </c>
      <c r="E99" s="7">
        <v>0</v>
      </c>
      <c r="F99" s="7">
        <v>0</v>
      </c>
      <c r="G99" s="9">
        <v>0</v>
      </c>
    </row>
    <row r="100" spans="1:7" ht="14.25" customHeight="1" x14ac:dyDescent="0.2">
      <c r="A100" s="30" t="s">
        <v>84</v>
      </c>
      <c r="B100" s="7">
        <v>0</v>
      </c>
      <c r="C100" s="7">
        <v>0</v>
      </c>
      <c r="D100" s="7">
        <f>B100+C100</f>
        <v>0</v>
      </c>
      <c r="E100" s="7">
        <v>0</v>
      </c>
      <c r="F100" s="7">
        <v>0</v>
      </c>
      <c r="G100" s="9">
        <f>D100-E100</f>
        <v>0</v>
      </c>
    </row>
    <row r="101" spans="1:7" ht="14.25" customHeight="1" x14ac:dyDescent="0.2">
      <c r="A101" s="30" t="s">
        <v>85</v>
      </c>
      <c r="B101" s="7">
        <v>0</v>
      </c>
      <c r="C101" s="7">
        <v>0</v>
      </c>
      <c r="D101" s="7">
        <f>B101+C101</f>
        <v>0</v>
      </c>
      <c r="E101" s="7">
        <v>0</v>
      </c>
      <c r="F101" s="7">
        <v>0</v>
      </c>
      <c r="G101" s="9">
        <f>D101-E101</f>
        <v>0</v>
      </c>
    </row>
    <row r="102" spans="1:7" ht="14.25" customHeight="1" x14ac:dyDescent="0.2">
      <c r="A102" s="30" t="s">
        <v>86</v>
      </c>
      <c r="B102" s="7">
        <v>0</v>
      </c>
      <c r="C102" s="7">
        <v>0</v>
      </c>
      <c r="D102" s="7">
        <f>B102+C102</f>
        <v>0</v>
      </c>
      <c r="E102" s="7">
        <v>0</v>
      </c>
      <c r="F102" s="7">
        <v>0</v>
      </c>
      <c r="G102" s="9">
        <f>D102-E102</f>
        <v>0</v>
      </c>
    </row>
    <row r="103" spans="1:7" ht="14.25" customHeight="1" thickBot="1" x14ac:dyDescent="0.25">
      <c r="A103" s="31" t="s">
        <v>79</v>
      </c>
      <c r="B103" s="32">
        <f>+B99+B100+B101+B102</f>
        <v>0</v>
      </c>
      <c r="C103" s="32">
        <f>+C99+C100+C101+C102</f>
        <v>0</v>
      </c>
      <c r="D103" s="32">
        <f>SUM(D99:D102)</f>
        <v>0</v>
      </c>
      <c r="E103" s="32">
        <f>+E99+E100+E101+E102</f>
        <v>0</v>
      </c>
      <c r="F103" s="32">
        <f>+F99+F100+F101+F102</f>
        <v>0</v>
      </c>
      <c r="G103" s="33">
        <f>SUM(G99:G102)</f>
        <v>0</v>
      </c>
    </row>
    <row r="104" spans="1:7" ht="14.25" customHeight="1" x14ac:dyDescent="0.2">
      <c r="A104" s="39" t="s">
        <v>80</v>
      </c>
      <c r="B104" s="39"/>
      <c r="C104" s="39"/>
      <c r="D104" s="39"/>
      <c r="E104" s="39"/>
      <c r="F104" s="39"/>
      <c r="G104" s="39"/>
    </row>
    <row r="105" spans="1:7" ht="14.25" customHeight="1" x14ac:dyDescent="0.2">
      <c r="A105" s="16"/>
      <c r="B105" s="17"/>
      <c r="C105" s="17"/>
      <c r="D105" s="17"/>
      <c r="E105" s="17"/>
      <c r="F105" s="17"/>
      <c r="G105" s="17"/>
    </row>
    <row r="106" spans="1:7" ht="14.25" customHeight="1" x14ac:dyDescent="0.2">
      <c r="A106" s="16"/>
      <c r="B106" s="18"/>
      <c r="C106" s="18"/>
      <c r="D106" s="18"/>
      <c r="E106" s="18"/>
      <c r="F106" s="18"/>
      <c r="G106" s="18"/>
    </row>
    <row r="111" spans="1:7" ht="14.25" customHeight="1" thickBot="1" x14ac:dyDescent="0.25"/>
    <row r="112" spans="1:7" ht="52.5" customHeight="1" x14ac:dyDescent="0.2">
      <c r="A112" s="40" t="s">
        <v>87</v>
      </c>
      <c r="B112" s="41"/>
      <c r="C112" s="41"/>
      <c r="D112" s="41"/>
      <c r="E112" s="41"/>
      <c r="F112" s="41"/>
      <c r="G112" s="42"/>
    </row>
    <row r="113" spans="1:7" ht="14.25" customHeight="1" x14ac:dyDescent="0.2">
      <c r="A113" s="43" t="s">
        <v>1</v>
      </c>
      <c r="B113" s="46" t="s">
        <v>82</v>
      </c>
      <c r="C113" s="47"/>
      <c r="D113" s="47"/>
      <c r="E113" s="47"/>
      <c r="F113" s="48"/>
      <c r="G113" s="49" t="s">
        <v>3</v>
      </c>
    </row>
    <row r="114" spans="1:7" ht="22.5" customHeight="1" x14ac:dyDescent="0.2">
      <c r="A114" s="44"/>
      <c r="B114" s="15" t="s">
        <v>4</v>
      </c>
      <c r="C114" s="15" t="s">
        <v>5</v>
      </c>
      <c r="D114" s="15" t="s">
        <v>6</v>
      </c>
      <c r="E114" s="15" t="s">
        <v>7</v>
      </c>
      <c r="F114" s="15" t="s">
        <v>8</v>
      </c>
      <c r="G114" s="50"/>
    </row>
    <row r="115" spans="1:7" ht="14.25" customHeight="1" x14ac:dyDescent="0.2">
      <c r="A115" s="45"/>
      <c r="B115" s="15">
        <v>1</v>
      </c>
      <c r="C115" s="15">
        <v>2</v>
      </c>
      <c r="D115" s="15" t="s">
        <v>9</v>
      </c>
      <c r="E115" s="15">
        <v>4</v>
      </c>
      <c r="F115" s="15">
        <v>5</v>
      </c>
      <c r="G115" s="28" t="s">
        <v>10</v>
      </c>
    </row>
    <row r="116" spans="1:7" ht="14.25" customHeight="1" x14ac:dyDescent="0.2">
      <c r="A116" s="34" t="s">
        <v>88</v>
      </c>
      <c r="B116" s="7">
        <v>17465536211.610001</v>
      </c>
      <c r="C116" s="7">
        <v>732295323.87</v>
      </c>
      <c r="D116" s="7">
        <f t="shared" ref="D116:D122" si="5">B116+C116</f>
        <v>18197831535.48</v>
      </c>
      <c r="E116" s="7">
        <v>2488629853.0799999</v>
      </c>
      <c r="F116" s="7">
        <v>2488629853.0799999</v>
      </c>
      <c r="G116" s="9">
        <f t="shared" ref="G116:G122" si="6">D116-E116</f>
        <v>15709201682.4</v>
      </c>
    </row>
    <row r="117" spans="1:7" ht="14.25" customHeight="1" x14ac:dyDescent="0.2">
      <c r="A117" s="34" t="s">
        <v>89</v>
      </c>
      <c r="B117" s="7">
        <v>0</v>
      </c>
      <c r="C117" s="7">
        <v>0</v>
      </c>
      <c r="D117" s="7">
        <f t="shared" si="5"/>
        <v>0</v>
      </c>
      <c r="E117" s="7">
        <v>0</v>
      </c>
      <c r="F117" s="7">
        <v>0</v>
      </c>
      <c r="G117" s="9">
        <f t="shared" si="6"/>
        <v>0</v>
      </c>
    </row>
    <row r="118" spans="1:7" ht="19.5" customHeight="1" x14ac:dyDescent="0.2">
      <c r="A118" s="35" t="s">
        <v>90</v>
      </c>
      <c r="B118" s="7">
        <v>0</v>
      </c>
      <c r="C118" s="7">
        <v>0</v>
      </c>
      <c r="D118" s="7">
        <f t="shared" si="5"/>
        <v>0</v>
      </c>
      <c r="E118" s="7">
        <v>0</v>
      </c>
      <c r="F118" s="7">
        <v>0</v>
      </c>
      <c r="G118" s="9">
        <f t="shared" si="6"/>
        <v>0</v>
      </c>
    </row>
    <row r="119" spans="1:7" ht="14.25" customHeight="1" x14ac:dyDescent="0.2">
      <c r="A119" s="35" t="s">
        <v>91</v>
      </c>
      <c r="B119" s="7">
        <v>0</v>
      </c>
      <c r="C119" s="7">
        <v>0</v>
      </c>
      <c r="D119" s="7">
        <f t="shared" si="5"/>
        <v>0</v>
      </c>
      <c r="E119" s="7">
        <v>0</v>
      </c>
      <c r="F119" s="7">
        <v>0</v>
      </c>
      <c r="G119" s="9">
        <f t="shared" si="6"/>
        <v>0</v>
      </c>
    </row>
    <row r="120" spans="1:7" ht="19.5" customHeight="1" x14ac:dyDescent="0.2">
      <c r="A120" s="35" t="s">
        <v>92</v>
      </c>
      <c r="B120" s="7">
        <v>0</v>
      </c>
      <c r="C120" s="7">
        <v>0</v>
      </c>
      <c r="D120" s="7">
        <f t="shared" si="5"/>
        <v>0</v>
      </c>
      <c r="E120" s="7">
        <v>0</v>
      </c>
      <c r="F120" s="7">
        <v>0</v>
      </c>
      <c r="G120" s="9">
        <f t="shared" si="6"/>
        <v>0</v>
      </c>
    </row>
    <row r="121" spans="1:7" ht="14.25" customHeight="1" x14ac:dyDescent="0.2">
      <c r="A121" s="35" t="s">
        <v>93</v>
      </c>
      <c r="B121" s="7">
        <v>0</v>
      </c>
      <c r="C121" s="7">
        <v>0</v>
      </c>
      <c r="D121" s="7">
        <f t="shared" si="5"/>
        <v>0</v>
      </c>
      <c r="E121" s="7">
        <v>0</v>
      </c>
      <c r="F121" s="7">
        <v>0</v>
      </c>
      <c r="G121" s="9">
        <f t="shared" si="6"/>
        <v>0</v>
      </c>
    </row>
    <row r="122" spans="1:7" ht="14.25" customHeight="1" x14ac:dyDescent="0.2">
      <c r="A122" s="35" t="s">
        <v>94</v>
      </c>
      <c r="B122" s="7">
        <v>0</v>
      </c>
      <c r="C122" s="7">
        <v>0</v>
      </c>
      <c r="D122" s="7">
        <f t="shared" si="5"/>
        <v>0</v>
      </c>
      <c r="E122" s="7">
        <v>0</v>
      </c>
      <c r="F122" s="7">
        <v>0</v>
      </c>
      <c r="G122" s="9">
        <f t="shared" si="6"/>
        <v>0</v>
      </c>
    </row>
    <row r="123" spans="1:7" ht="14.25" customHeight="1" thickBot="1" x14ac:dyDescent="0.25">
      <c r="A123" s="36" t="s">
        <v>79</v>
      </c>
      <c r="B123" s="37">
        <f t="shared" ref="B123:G123" si="7">SUM(B116:B122)</f>
        <v>17465536211.610001</v>
      </c>
      <c r="C123" s="37">
        <f t="shared" si="7"/>
        <v>732295323.87</v>
      </c>
      <c r="D123" s="37">
        <f t="shared" si="7"/>
        <v>18197831535.48</v>
      </c>
      <c r="E123" s="37">
        <f t="shared" si="7"/>
        <v>2488629853.0799999</v>
      </c>
      <c r="F123" s="37">
        <f t="shared" si="7"/>
        <v>2488629853.0799999</v>
      </c>
      <c r="G123" s="38">
        <f t="shared" si="7"/>
        <v>15709201682.4</v>
      </c>
    </row>
    <row r="124" spans="1:7" ht="14.25" customHeight="1" x14ac:dyDescent="0.2">
      <c r="A124" s="19" t="s">
        <v>80</v>
      </c>
      <c r="B124" s="20"/>
      <c r="C124" s="20"/>
      <c r="D124" s="20"/>
      <c r="E124" s="20"/>
      <c r="F124" s="20"/>
      <c r="G124" s="20"/>
    </row>
  </sheetData>
  <mergeCells count="21">
    <mergeCell ref="A1:G1"/>
    <mergeCell ref="A2:A4"/>
    <mergeCell ref="B2:F2"/>
    <mergeCell ref="G2:G3"/>
    <mergeCell ref="A95:G95"/>
    <mergeCell ref="A96:A98"/>
    <mergeCell ref="B96:F96"/>
    <mergeCell ref="G96:G97"/>
    <mergeCell ref="A79:A81"/>
    <mergeCell ref="B79:F79"/>
    <mergeCell ref="G79:G80"/>
    <mergeCell ref="A39:G39"/>
    <mergeCell ref="A40:A42"/>
    <mergeCell ref="B40:F40"/>
    <mergeCell ref="G40:G41"/>
    <mergeCell ref="A78:G78"/>
    <mergeCell ref="A104:G104"/>
    <mergeCell ref="A112:G112"/>
    <mergeCell ref="A113:A115"/>
    <mergeCell ref="B113:F113"/>
    <mergeCell ref="G113:G114"/>
  </mergeCells>
  <printOptions horizontalCentered="1"/>
  <pageMargins left="0.78740157480314965" right="0.59055118110236227" top="0.78740157480314965" bottom="0.78740157480314965" header="0.31496062992125984" footer="0.31496062992125984"/>
  <pageSetup scale="94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CtasAdmvas 1</vt:lpstr>
      <vt:lpstr>'CtasAdmvas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2024-04-30T16:33:24Z</cp:lastPrinted>
  <dcterms:created xsi:type="dcterms:W3CDTF">2024-04-22T22:34:43Z</dcterms:created>
  <dcterms:modified xsi:type="dcterms:W3CDTF">2024-04-30T16:34:00Z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