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055" windowHeight="7680"/>
  </bookViews>
  <sheets>
    <sheet name="CAdmon" sheetId="1" r:id="rId1"/>
  </sheets>
  <externalReferences>
    <externalReference r:id="rId2"/>
  </externalReferences>
  <definedNames>
    <definedName name="_xlnm.Print_Area" localSheetId="0">CAdmon!$B$1:$K$137</definedName>
  </definedNames>
  <calcPr calcId="125725"/>
</workbook>
</file>

<file path=xl/calcChain.xml><?xml version="1.0" encoding="utf-8"?>
<calcChain xmlns="http://schemas.openxmlformats.org/spreadsheetml/2006/main">
  <c r="J127" i="1"/>
  <c r="F128" l="1"/>
  <c r="K128" s="1"/>
  <c r="F127"/>
  <c r="K127" s="1"/>
  <c r="F126"/>
  <c r="K126" s="1"/>
  <c r="F125"/>
  <c r="K125" s="1"/>
  <c r="F124"/>
  <c r="K124" s="1"/>
  <c r="F123"/>
  <c r="K123" s="1"/>
  <c r="F122"/>
  <c r="K122" s="1"/>
  <c r="F121"/>
  <c r="K121" s="1"/>
  <c r="F120"/>
  <c r="K120" s="1"/>
  <c r="F119"/>
  <c r="K119" s="1"/>
  <c r="F118"/>
  <c r="K118" s="1"/>
  <c r="F117"/>
  <c r="K117" s="1"/>
  <c r="F116"/>
  <c r="K116" s="1"/>
  <c r="F115"/>
  <c r="K115" s="1"/>
  <c r="F114"/>
  <c r="K114" s="1"/>
  <c r="F113"/>
  <c r="K113" s="1"/>
  <c r="F112"/>
  <c r="K112" s="1"/>
  <c r="F111"/>
  <c r="K111" s="1"/>
  <c r="F110"/>
  <c r="K110" s="1"/>
  <c r="F109"/>
  <c r="K109" s="1"/>
  <c r="F108"/>
  <c r="K108" s="1"/>
  <c r="F107"/>
  <c r="K107" s="1"/>
  <c r="F106"/>
  <c r="K106" s="1"/>
  <c r="F105"/>
  <c r="K105" s="1"/>
  <c r="F104"/>
  <c r="K104" s="1"/>
  <c r="F103"/>
  <c r="K103" s="1"/>
  <c r="F102"/>
  <c r="K102" s="1"/>
  <c r="F101"/>
  <c r="K101" s="1"/>
  <c r="F100"/>
  <c r="K100" s="1"/>
  <c r="F99"/>
  <c r="K99" s="1"/>
  <c r="F98"/>
  <c r="K98" s="1"/>
  <c r="F97"/>
  <c r="K97" s="1"/>
  <c r="F96"/>
  <c r="K96" s="1"/>
  <c r="F95"/>
  <c r="K95" s="1"/>
  <c r="F94"/>
  <c r="K94" s="1"/>
  <c r="F93"/>
  <c r="K93" s="1"/>
  <c r="F92"/>
  <c r="K92" s="1"/>
  <c r="F91"/>
  <c r="K91" s="1"/>
  <c r="F90"/>
  <c r="K90" s="1"/>
  <c r="F89"/>
  <c r="K89" s="1"/>
  <c r="F88"/>
  <c r="K88" s="1"/>
  <c r="F87"/>
  <c r="K87" s="1"/>
  <c r="F86"/>
  <c r="K86" s="1"/>
  <c r="F85"/>
  <c r="K85" s="1"/>
  <c r="F84"/>
  <c r="K84" s="1"/>
  <c r="F83"/>
  <c r="K83" s="1"/>
  <c r="F82"/>
  <c r="K82" s="1"/>
  <c r="F81"/>
  <c r="K81" s="1"/>
  <c r="F80"/>
  <c r="K80" s="1"/>
  <c r="F79"/>
  <c r="K79" s="1"/>
  <c r="F78"/>
  <c r="K78" s="1"/>
  <c r="F77"/>
  <c r="K77" s="1"/>
  <c r="F76"/>
  <c r="K76" s="1"/>
  <c r="F75"/>
  <c r="K75" s="1"/>
  <c r="F74"/>
  <c r="K74" s="1"/>
  <c r="F73"/>
  <c r="K73" s="1"/>
  <c r="F72"/>
  <c r="K72" s="1"/>
  <c r="F71"/>
  <c r="K71" s="1"/>
  <c r="F70"/>
  <c r="K70" s="1"/>
  <c r="F69"/>
  <c r="K69" s="1"/>
  <c r="F68"/>
  <c r="K68" s="1"/>
  <c r="F67"/>
  <c r="K67" s="1"/>
  <c r="F66"/>
  <c r="K66" s="1"/>
  <c r="F65"/>
  <c r="K65" s="1"/>
  <c r="F64"/>
  <c r="K64" s="1"/>
  <c r="F63"/>
  <c r="K63" s="1"/>
  <c r="F62"/>
  <c r="K62" s="1"/>
  <c r="F61"/>
  <c r="K61" s="1"/>
  <c r="F60"/>
  <c r="K60" s="1"/>
  <c r="F59"/>
  <c r="K59" s="1"/>
  <c r="F58"/>
  <c r="K58" s="1"/>
  <c r="F57"/>
  <c r="K57" s="1"/>
  <c r="F56"/>
  <c r="K56" s="1"/>
  <c r="F55"/>
  <c r="K55" s="1"/>
  <c r="F54"/>
  <c r="K54" s="1"/>
  <c r="F53"/>
  <c r="K53" s="1"/>
  <c r="F52"/>
  <c r="K52" s="1"/>
  <c r="F51"/>
  <c r="K51" s="1"/>
  <c r="F50"/>
  <c r="K50" s="1"/>
  <c r="F49"/>
  <c r="K49" s="1"/>
  <c r="F48"/>
  <c r="K48" s="1"/>
  <c r="F47"/>
  <c r="K47" s="1"/>
  <c r="F46"/>
  <c r="K46" s="1"/>
  <c r="F45"/>
  <c r="K45" s="1"/>
  <c r="F44"/>
  <c r="K44" s="1"/>
  <c r="F43"/>
  <c r="K43" s="1"/>
  <c r="F42"/>
  <c r="K42" s="1"/>
  <c r="F41"/>
  <c r="K41" s="1"/>
  <c r="F40"/>
  <c r="K40" s="1"/>
  <c r="F39"/>
  <c r="K39" s="1"/>
  <c r="F38"/>
  <c r="K38" s="1"/>
  <c r="F37"/>
  <c r="K37" s="1"/>
  <c r="F36"/>
  <c r="K36" s="1"/>
  <c r="F35"/>
  <c r="K35" s="1"/>
  <c r="F34"/>
  <c r="K34" s="1"/>
  <c r="F33"/>
  <c r="K33" s="1"/>
  <c r="F32"/>
  <c r="K32" s="1"/>
  <c r="F31"/>
  <c r="K31" s="1"/>
  <c r="F30"/>
  <c r="K30" s="1"/>
  <c r="F29"/>
  <c r="K29" s="1"/>
  <c r="F28"/>
  <c r="K28" s="1"/>
  <c r="F27"/>
  <c r="K27" s="1"/>
  <c r="F26"/>
  <c r="K26" s="1"/>
  <c r="F25"/>
  <c r="K25" s="1"/>
  <c r="F24"/>
  <c r="K24" s="1"/>
  <c r="F23"/>
  <c r="K23" s="1"/>
  <c r="F22"/>
  <c r="K22" s="1"/>
  <c r="F21"/>
  <c r="K21" s="1"/>
  <c r="F20"/>
  <c r="K20" s="1"/>
  <c r="F19"/>
  <c r="K19" s="1"/>
  <c r="F18"/>
  <c r="K18" s="1"/>
  <c r="F17"/>
  <c r="K17" s="1"/>
  <c r="F16"/>
  <c r="K16" s="1"/>
  <c r="F15"/>
  <c r="K15" s="1"/>
  <c r="F14"/>
  <c r="K14" s="1"/>
  <c r="F13"/>
  <c r="K13" s="1"/>
  <c r="F12"/>
  <c r="J130"/>
  <c r="I130"/>
  <c r="H130"/>
  <c r="G130"/>
  <c r="E130"/>
  <c r="D130"/>
  <c r="K12"/>
  <c r="D6"/>
  <c r="F130" l="1"/>
  <c r="K130"/>
</calcChain>
</file>

<file path=xl/comments1.xml><?xml version="1.0" encoding="utf-8"?>
<comments xmlns="http://schemas.openxmlformats.org/spreadsheetml/2006/main">
  <authors>
    <author>DGCG</author>
  </authors>
  <commentList>
    <comment ref="K8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<sst xmlns="http://schemas.openxmlformats.org/spreadsheetml/2006/main" count="135" uniqueCount="134">
  <si>
    <t>ESTADO ANALÍTICO DEL EJERCICIO DEL PRESUPUESTO DE EGRESOS</t>
  </si>
  <si>
    <t>CLASIFICACIÓN ADMINISTRATIVA</t>
  </si>
  <si>
    <t>Del 1 de Enero al 31 de Marzo de 2016</t>
  </si>
  <si>
    <t>Ente Público: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</si>
  <si>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</si>
  <si>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</si>
  <si>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</si>
  <si>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</si>
  <si>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</si>
  <si>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</si>
  <si>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</si>
  <si>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</si>
  <si>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</si>
  <si>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</si>
  <si>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</si>
  <si>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</si>
  <si>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Total del Gasto</t>
  </si>
  <si>
    <t>Bajo protesta de decir verdad declaramos que los Estados Financieros y sus Notas son razonablemente correctos y responsabilidad del emisor</t>
  </si>
  <si>
    <t>DESPACHO DEL DIRECTOR GENERAL DEL ISAPEG</t>
  </si>
  <si>
    <t>COORDINACION DE COMUNICACION SOCIAL</t>
  </si>
  <si>
    <t>COORDINACION DE ASUNTOS JURIDICOS</t>
  </si>
  <si>
    <t>COORDINACION DE CONTRALORIA INTERNA</t>
  </si>
  <si>
    <t>COMITE ESTAL DE PATRONATOS Y VOLUNTARIAD</t>
  </si>
  <si>
    <t>COORDINACIÓN GENERAL DE SALUD PÚBLICA</t>
  </si>
  <si>
    <t>COORDINACIÓN GENERAL DE ADMINISTRACIÓN Y</t>
  </si>
  <si>
    <t>DES. DIR GRAL DE SERVICIOS DE SALUD</t>
  </si>
  <si>
    <t>UNIDAD DE PROTECCION EN SALUD</t>
  </si>
  <si>
    <t>DES DIR GRAL DE PLANEACION Y DESARROLLO</t>
  </si>
  <si>
    <t>DES  DIR GRAL DE REG Y  FOMENTO SANITARI</t>
  </si>
  <si>
    <t>DES DIR GENERAL DE ADMINISTRACIÓN</t>
  </si>
  <si>
    <t>DIRECCIÓN DE RECURSOS MATERIALES;</t>
  </si>
  <si>
    <t>DES DEL DIRECTOR GENERAL DE PERSONAL</t>
  </si>
  <si>
    <t>JUR SANIT NO. I CON SEDE EN GTO</t>
  </si>
  <si>
    <t>JUR SANIT NO. II SEDE SAN MIGUEL DE ALLE</t>
  </si>
  <si>
    <t>JUR SANIT NO. III SEDE CELAYA</t>
  </si>
  <si>
    <t>JUR SANIT NO. IV SEDE ACAMBARO</t>
  </si>
  <si>
    <t>JUR SANIT NO. V SEDE SALAMANCA</t>
  </si>
  <si>
    <t>JUR SANIT NO. VI SEDE IRAPUATO</t>
  </si>
  <si>
    <t>JUR SANIT NO. VII SEDE LEON</t>
  </si>
  <si>
    <t>JUR SANIT NO. VIII SED SAN FCO DEL RINC</t>
  </si>
  <si>
    <t>UNIDAD MÉDICA MUNICIPIO GUANAJUATO</t>
  </si>
  <si>
    <t>UNIDAD MÉDICA MUNICIPIO DOLORES HIDALGO</t>
  </si>
  <si>
    <t>UNIDAD MÉDICA MUNICIPIO SAN DIEGO DE LA</t>
  </si>
  <si>
    <t>UNIDAD MÉDICA MUNICIPIO SAN FÉLIPE</t>
  </si>
  <si>
    <t>UNIDAD MÉDICA MUNICIPIO OCAMPO</t>
  </si>
  <si>
    <t>UNIDAD MÉDICA MUNICIPIO SAN MIGUEL DE AL</t>
  </si>
  <si>
    <t>UNIDAD MÉDICA MUNICIPIO DR  MORA</t>
  </si>
  <si>
    <t>UNIDAD MÉDICA MUNICIPIO SAN JOSE ITURBID</t>
  </si>
  <si>
    <t>UNIDAD MÉDICA MUNICIPIO SAN LUIS DE LA P</t>
  </si>
  <si>
    <t>UNIDAD MÉDICA MUNICIPIO VICTORIA</t>
  </si>
  <si>
    <t>UNIDAD MÉDICA MUNICIPIO SANTA CATARINA</t>
  </si>
  <si>
    <t>UNIDAD MÉDICA MUNICIPIO TIERRA BLANCA</t>
  </si>
  <si>
    <t>UNIDAD MÉDICA MUNICIPIO ATARJEA</t>
  </si>
  <si>
    <t>UNIDAD MÉDICA MUNICIPIO XICHU</t>
  </si>
  <si>
    <t>UNIDAD MÉDICA MUNICIPIO CELAYA</t>
  </si>
  <si>
    <t>UNIDAD MÉDICA MUNICIPIO SANTA CRUZ DE JU</t>
  </si>
  <si>
    <t>UNIDAD MÉDICA MUNICIPIO CORTAZAR</t>
  </si>
  <si>
    <t>UNIDAD MÉDICA MUNICIPIO TARIMORO</t>
  </si>
  <si>
    <t>UNIDAD MÉDICA MUNICIPIO COMONFORT</t>
  </si>
  <si>
    <t>UNIDAD MÉDICA MUNICIPIO VILLAGRAN</t>
  </si>
  <si>
    <t>UNIDAD MÉDICA MUNICIPIO APASEO EL ALTO</t>
  </si>
  <si>
    <t>UNIDAD MÉDICA MUNICIPIO APASEO EL GRANDE</t>
  </si>
  <si>
    <t>UNIDAD MÉDICA MUNICIPIO ACAMBARO</t>
  </si>
  <si>
    <t>UNIDAD MÉDICA MUNICIPIO SALVATIERRA</t>
  </si>
  <si>
    <t>UNIDAD MÉDICA MUNICIPIO CORONEO</t>
  </si>
  <si>
    <t>UNIDAD MÉDICA MUNICIPIO SANTIAGO MARAVAT</t>
  </si>
  <si>
    <t>UNIDAD MÉDICA MUNICIPIO TARANDACUAO</t>
  </si>
  <si>
    <t>UNIDAD MÉDICA MUNICIPIO JERÉCUARO</t>
  </si>
  <si>
    <t>UNIDAD MÉDICA MUNICIPIO SALAMANCA</t>
  </si>
  <si>
    <t>UNIDAD MÉDICA MUNICIPIO VALLE DE SANTIAG</t>
  </si>
  <si>
    <t>UNIDAD MÉDICA MUNICIPIO JARAL DEL PROGRE</t>
  </si>
  <si>
    <t>UNIDAD MÉDICA MUNICIPIO URIANGATO</t>
  </si>
  <si>
    <t>UNIDAD MÉDICA MUNICIPIO MOROLEON</t>
  </si>
  <si>
    <t>UNIDAD MÉDICA MUNICIPIO IRAPUATO</t>
  </si>
  <si>
    <t>UNIDAD MÉDICA MUNICIPIO ABASOLO</t>
  </si>
  <si>
    <t>UNIDAD MÉDICA MUNICIPIO CUERAMARO</t>
  </si>
  <si>
    <t>UNIDAD MÉDICA MUNICIPIO HUANIMARO</t>
  </si>
  <si>
    <t>UNIDAD MÉDICA MUNICIPIO PUEBLO NUEVO</t>
  </si>
  <si>
    <t>UNIDAD MÉDICA MUNICIPIO PENJAMO</t>
  </si>
  <si>
    <t>UNIDAD MÉDICA MUNICIPIO LEÓN</t>
  </si>
  <si>
    <t>UNIDAD MÉDICA MUNICIPIO SILAO</t>
  </si>
  <si>
    <t>UNIDAD MÉDICA MUNICIPIO ROMITA</t>
  </si>
  <si>
    <t>UNIDAD MÉDICA MUNICIPIO SAN FRANCISCO DE</t>
  </si>
  <si>
    <t>UNIDAD MÉDICA MUNICIPIO PURÍSIMA DEL RIN</t>
  </si>
  <si>
    <t>UNIDAD MÉDICA MUNICIPIO CD  MANUEL DOBLA</t>
  </si>
  <si>
    <t>HOSPITAL  ACÁMBARO</t>
  </si>
  <si>
    <t>HOSPITAL ALLENDE</t>
  </si>
  <si>
    <t>HOSPITAL CELAYA</t>
  </si>
  <si>
    <t>HOSPITAL DOLORES HIDALGO</t>
  </si>
  <si>
    <t>HOSPITAL GUANAJUATO</t>
  </si>
  <si>
    <t>HOSPITAL IRAPUATO</t>
  </si>
  <si>
    <t>HOSPITAL LEÓN</t>
  </si>
  <si>
    <t>HOSPITAL SALAMANCA</t>
  </si>
  <si>
    <t>HOSPITAL SALVATIERRA</t>
  </si>
  <si>
    <t>HOSPITAL URIANGATO</t>
  </si>
  <si>
    <t>HOSPITAL MATERNO INFANTIL</t>
  </si>
  <si>
    <t>HOSPITAL PSIQUIÁTRICO</t>
  </si>
  <si>
    <t>HOSPITAL PENJAMO</t>
  </si>
  <si>
    <t>HOSPITAL SAN LUIS DE LA PAZ</t>
  </si>
  <si>
    <t>COORDINACION INTERSECTORIAL</t>
  </si>
  <si>
    <t>HOSDPITAL COMUNITARIO SAN FELIPE</t>
  </si>
  <si>
    <t>HOSDPITAL COMUNITARIO SAN FCO. RINCON</t>
  </si>
  <si>
    <t>HOSDPITAL COMUNITARIO PURISIMA DEL RINCO</t>
  </si>
  <si>
    <t>HOSDPITAL COMUNITARIO ROMITA</t>
  </si>
  <si>
    <t>HOSDPITAL COMUNITARIO COMONFORT</t>
  </si>
  <si>
    <t>HOSDPITAL COMUNITARIO APASEO EL GDE.</t>
  </si>
  <si>
    <t>HOSDPITAL COMUNITARIO JERECUARO</t>
  </si>
  <si>
    <t>HOSPITAL GENERAL DE SAN JOSE ITURBIDE</t>
  </si>
  <si>
    <t>HOSPITAL GENERAL DE SILAO</t>
  </si>
  <si>
    <t>HOSPITAL GENERAL VALLE DE SANTIAGO</t>
  </si>
  <si>
    <t>HOSPITAL COMUNITARIO ABASOLO</t>
  </si>
  <si>
    <t>HOSPITAL COMUNITARIO APASEO EL ALTO</t>
  </si>
  <si>
    <t>HOSPITAL COMUNITARIO MANUEL DOBLADO</t>
  </si>
  <si>
    <t>HOSPITAL COMUNITARIO JUVENTINO ROSAS</t>
  </si>
  <si>
    <t>HOSPITAL COMUNITARIO CORTAZAR</t>
  </si>
  <si>
    <t>HOSPITAL COMUNITARIO TARIMORO</t>
  </si>
  <si>
    <t>HOSPITAL COMUNITARIO VILLAGRAN</t>
  </si>
  <si>
    <t>HOSPITAL COMUNITARIO HUANIMARO</t>
  </si>
  <si>
    <t>HOSPITALA COMUNITARIO JARAL DEL PROGRESO</t>
  </si>
  <si>
    <t>HOSPITAL COMUNITARIO MOROLEÓN</t>
  </si>
  <si>
    <t>HOSPITAL COMUNITARIO YURIRIA</t>
  </si>
  <si>
    <t>HOSPITAL COMUNITARIO SAN DIEGO DE LA UNÓ</t>
  </si>
  <si>
    <t>HOSPITAL MATERNO SAN LUIS DE LA PAZ</t>
  </si>
  <si>
    <t>HOSPITAL MATERNO CELAYA</t>
  </si>
  <si>
    <t>HOSP.D ESPECIALIDADES PEDIÁTRICO DE LEON</t>
  </si>
  <si>
    <t>HOSPITAL MATERNO INFANTIL DE IRAPUATO</t>
  </si>
  <si>
    <t>LABORATORIO ESTATAL DE SALUD PUBLICA</t>
  </si>
  <si>
    <t>CENTRO ESTATAL DE TRANFUSION SANGUINEA</t>
  </si>
  <si>
    <t>SISTEMA DE URGENCIAS DEL ESTADO DE GTO.</t>
  </si>
  <si>
    <t>COGUSIDA</t>
  </si>
  <si>
    <t>CONSEJO ESTATAL DE TRANSPLANTES (COETRA)</t>
  </si>
  <si>
    <t>CENTRO DE PRIMER RESPUESTA PENJAMO</t>
  </si>
  <si>
    <t>CENTRO ESTATAL DE CUIDADOS CRÍTICOS SALA</t>
  </si>
  <si>
    <t>CLÍNICA DE DESINTOXICACIÓN DE LEÓN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</si>
</sst>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theme="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4">
    <xf numFmtId="0" fontId="0" fillId="0" borderId="0"/>
    <xf numFmtId="43" fontId="1" fillId="0" borderId="0" applyFont="0" applyFill="0" applyBorder="0" applyAlignment="0" applyProtection="0"/>
    <xf numFmtId="164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0" fillId="0" borderId="0"/>
    <xf numFmtId="0" fontId="10" fillId="0" borderId="0"/>
    <xf numFmtId="0" fontId="15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</cellStyleXfs>
  <cellXfs count="27">
    <xf numFmtId="0" fontId="0" fillId="0" borderId="0" xfId="0"/>
    <xf numFmtId="0" fontId="3" fillId="11" borderId="0" xfId="0" applyFont="1" applyFill="1"/>
    <xf numFmtId="0" fontId="4" fillId="11" borderId="0" xfId="0" applyFont="1" applyFill="1" applyBorder="1" applyAlignment="1">
      <alignment horizontal="right"/>
    </xf>
    <xf numFmtId="0" fontId="4" fillId="11" borderId="2" xfId="0" applyNumberFormat="1" applyFont="1" applyFill="1" applyBorder="1" applyAlignment="1" applyProtection="1">
      <protection locked="0"/>
    </xf>
    <xf numFmtId="0" fontId="3" fillId="11" borderId="2" xfId="0" applyFont="1" applyFill="1" applyBorder="1"/>
    <xf numFmtId="0" fontId="4" fillId="12" borderId="3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justify" vertical="center" wrapText="1"/>
    </xf>
    <xf numFmtId="0" fontId="3" fillId="11" borderId="5" xfId="0" applyFont="1" applyFill="1" applyBorder="1" applyAlignment="1">
      <alignment horizontal="justify" vertical="center" wrapText="1"/>
    </xf>
    <xf numFmtId="0" fontId="3" fillId="11" borderId="6" xfId="0" applyFont="1" applyFill="1" applyBorder="1" applyAlignment="1">
      <alignment horizontal="justify" vertical="center" wrapText="1"/>
    </xf>
    <xf numFmtId="0" fontId="5" fillId="11" borderId="0" xfId="0" applyFont="1" applyFill="1"/>
    <xf numFmtId="0" fontId="3" fillId="11" borderId="4" xfId="0" applyFont="1" applyFill="1" applyBorder="1" applyAlignment="1">
      <alignment horizontal="justify" vertical="top" wrapText="1"/>
    </xf>
    <xf numFmtId="43" fontId="3" fillId="11" borderId="6" xfId="1" applyFont="1" applyFill="1" applyBorder="1" applyAlignment="1">
      <alignment horizontal="right" vertical="top" wrapText="1"/>
    </xf>
    <xf numFmtId="0" fontId="3" fillId="11" borderId="5" xfId="0" applyFont="1" applyFill="1" applyBorder="1" applyAlignment="1">
      <alignment horizontal="justify" vertical="top" wrapText="1"/>
    </xf>
    <xf numFmtId="0" fontId="3" fillId="0" borderId="0" xfId="0" applyFont="1"/>
    <xf numFmtId="0" fontId="3" fillId="11" borderId="7" xfId="0" applyFont="1" applyFill="1" applyBorder="1" applyAlignment="1">
      <alignment horizontal="justify" vertical="top" wrapText="1"/>
    </xf>
    <xf numFmtId="0" fontId="3" fillId="11" borderId="8" xfId="0" applyFont="1" applyFill="1" applyBorder="1" applyAlignment="1">
      <alignment horizontal="justify" vertical="top" wrapText="1"/>
    </xf>
    <xf numFmtId="43" fontId="3" fillId="11" borderId="9" xfId="1" applyFont="1" applyFill="1" applyBorder="1" applyAlignment="1">
      <alignment horizontal="justify" vertical="top" wrapText="1"/>
    </xf>
    <xf numFmtId="0" fontId="6" fillId="11" borderId="0" xfId="0" applyFont="1" applyFill="1"/>
    <xf numFmtId="0" fontId="6" fillId="11" borderId="7" xfId="0" applyFont="1" applyFill="1" applyBorder="1" applyAlignment="1">
      <alignment horizontal="justify" vertical="top" wrapText="1"/>
    </xf>
    <xf numFmtId="0" fontId="6" fillId="11" borderId="8" xfId="0" applyFont="1" applyFill="1" applyBorder="1" applyAlignment="1">
      <alignment horizontal="justify" vertical="top" wrapText="1"/>
    </xf>
    <xf numFmtId="43" fontId="6" fillId="11" borderId="9" xfId="1" applyFont="1" applyFill="1" applyBorder="1" applyAlignment="1">
      <alignment horizontal="right" vertical="top" wrapText="1"/>
    </xf>
    <xf numFmtId="0" fontId="6" fillId="0" borderId="0" xfId="0" applyFont="1"/>
    <xf numFmtId="0" fontId="7" fillId="11" borderId="0" xfId="0" applyFont="1" applyFill="1"/>
    <xf numFmtId="43" fontId="3" fillId="0" borderId="0" xfId="0" applyNumberFormat="1" applyFont="1"/>
    <xf numFmtId="0" fontId="4" fillId="12" borderId="0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 wrapText="1"/>
    </xf>
  </cellXfs>
  <cellStyles count="244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" xfId="1" builtinId="3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2" xfId="31"/>
    <cellStyle name="Millares 2 2 2" xfId="32"/>
    <cellStyle name="Millares 2 2 3" xfId="33"/>
    <cellStyle name="Millares 2 3" xfId="34"/>
    <cellStyle name="Millares 2 3 2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2"/>
    <cellStyle name="Millares 3 2" xfId="43"/>
    <cellStyle name="Millares 3 3" xfId="44"/>
    <cellStyle name="Millares 3 4" xfId="45"/>
    <cellStyle name="Millares 3 5" xfId="46"/>
    <cellStyle name="Millares 3 6" xfId="47"/>
    <cellStyle name="Millares 4" xfId="48"/>
    <cellStyle name="Millares 4 2" xfId="49"/>
    <cellStyle name="Millares 4 3" xfId="50"/>
    <cellStyle name="Millares 5" xfId="51"/>
    <cellStyle name="Millares 6" xfId="52"/>
    <cellStyle name="Millares 7" xfId="53"/>
    <cellStyle name="Millares 8" xfId="54"/>
    <cellStyle name="Millares 8 2" xfId="55"/>
    <cellStyle name="Millares 9" xfId="56"/>
    <cellStyle name="Moneda 2" xfId="57"/>
    <cellStyle name="Normal" xfId="0" builtinId="0"/>
    <cellStyle name="Normal 10" xfId="58"/>
    <cellStyle name="Normal 10 2" xfId="59"/>
    <cellStyle name="Normal 10 3" xfId="60"/>
    <cellStyle name="Normal 10 4" xfId="61"/>
    <cellStyle name="Normal 10 5" xfId="62"/>
    <cellStyle name="Normal 11" xfId="63"/>
    <cellStyle name="Normal 12" xfId="64"/>
    <cellStyle name="Normal 12 2" xfId="65"/>
    <cellStyle name="Normal 13" xfId="66"/>
    <cellStyle name="Normal 14" xfId="67"/>
    <cellStyle name="Normal 2" xfId="68"/>
    <cellStyle name="Normal 2 10" xfId="69"/>
    <cellStyle name="Normal 2 10 2" xfId="70"/>
    <cellStyle name="Normal 2 10 3" xfId="71"/>
    <cellStyle name="Normal 2 11" xfId="72"/>
    <cellStyle name="Normal 2 11 2" xfId="73"/>
    <cellStyle name="Normal 2 11 3" xfId="74"/>
    <cellStyle name="Normal 2 12" xfId="75"/>
    <cellStyle name="Normal 2 12 2" xfId="76"/>
    <cellStyle name="Normal 2 12 3" xfId="77"/>
    <cellStyle name="Normal 2 13" xfId="78"/>
    <cellStyle name="Normal 2 13 2" xfId="79"/>
    <cellStyle name="Normal 2 13 3" xfId="80"/>
    <cellStyle name="Normal 2 14" xfId="81"/>
    <cellStyle name="Normal 2 14 2" xfId="82"/>
    <cellStyle name="Normal 2 14 3" xfId="83"/>
    <cellStyle name="Normal 2 15" xfId="84"/>
    <cellStyle name="Normal 2 15 2" xfId="85"/>
    <cellStyle name="Normal 2 15 3" xfId="86"/>
    <cellStyle name="Normal 2 16" xfId="87"/>
    <cellStyle name="Normal 2 16 2" xfId="88"/>
    <cellStyle name="Normal 2 16 3" xfId="89"/>
    <cellStyle name="Normal 2 17" xfId="90"/>
    <cellStyle name="Normal 2 17 2" xfId="91"/>
    <cellStyle name="Normal 2 17 3" xfId="92"/>
    <cellStyle name="Normal 2 18" xfId="93"/>
    <cellStyle name="Normal 2 18 2" xfId="94"/>
    <cellStyle name="Normal 2 19" xfId="95"/>
    <cellStyle name="Normal 2 2" xfId="96"/>
    <cellStyle name="Normal 2 2 10" xfId="97"/>
    <cellStyle name="Normal 2 2 11" xfId="98"/>
    <cellStyle name="Normal 2 2 12" xfId="99"/>
    <cellStyle name="Normal 2 2 13" xfId="100"/>
    <cellStyle name="Normal 2 2 14" xfId="101"/>
    <cellStyle name="Normal 2 2 15" xfId="102"/>
    <cellStyle name="Normal 2 2 16" xfId="103"/>
    <cellStyle name="Normal 2 2 17" xfId="104"/>
    <cellStyle name="Normal 2 2 18" xfId="105"/>
    <cellStyle name="Normal 2 2 19" xfId="106"/>
    <cellStyle name="Normal 2 2 2" xfId="107"/>
    <cellStyle name="Normal 2 2 2 2" xfId="108"/>
    <cellStyle name="Normal 2 2 2 3" xfId="109"/>
    <cellStyle name="Normal 2 2 2 4" xfId="110"/>
    <cellStyle name="Normal 2 2 2 5" xfId="111"/>
    <cellStyle name="Normal 2 2 2 6" xfId="112"/>
    <cellStyle name="Normal 2 2 2 7" xfId="113"/>
    <cellStyle name="Normal 2 2 20" xfId="114"/>
    <cellStyle name="Normal 2 2 21" xfId="115"/>
    <cellStyle name="Normal 2 2 22" xfId="116"/>
    <cellStyle name="Normal 2 2 23" xfId="117"/>
    <cellStyle name="Normal 2 2 3" xfId="118"/>
    <cellStyle name="Normal 2 2 4" xfId="119"/>
    <cellStyle name="Normal 2 2 5" xfId="120"/>
    <cellStyle name="Normal 2 2 6" xfId="121"/>
    <cellStyle name="Normal 2 2 7" xfId="122"/>
    <cellStyle name="Normal 2 2 8" xfId="123"/>
    <cellStyle name="Normal 2 2 9" xfId="124"/>
    <cellStyle name="Normal 2 20" xfId="125"/>
    <cellStyle name="Normal 2 21" xfId="126"/>
    <cellStyle name="Normal 2 22" xfId="127"/>
    <cellStyle name="Normal 2 23" xfId="128"/>
    <cellStyle name="Normal 2 24" xfId="129"/>
    <cellStyle name="Normal 2 25" xfId="130"/>
    <cellStyle name="Normal 2 26" xfId="131"/>
    <cellStyle name="Normal 2 27" xfId="132"/>
    <cellStyle name="Normal 2 28" xfId="133"/>
    <cellStyle name="Normal 2 29" xfId="134"/>
    <cellStyle name="Normal 2 3" xfId="135"/>
    <cellStyle name="Normal 2 3 2" xfId="136"/>
    <cellStyle name="Normal 2 3 3" xfId="137"/>
    <cellStyle name="Normal 2 3 4" xfId="138"/>
    <cellStyle name="Normal 2 3 5" xfId="139"/>
    <cellStyle name="Normal 2 3 6" xfId="140"/>
    <cellStyle name="Normal 2 3 7" xfId="141"/>
    <cellStyle name="Normal 2 3 8" xfId="142"/>
    <cellStyle name="Normal 2 30" xfId="143"/>
    <cellStyle name="Normal 2 4" xfId="144"/>
    <cellStyle name="Normal 2 4 2" xfId="145"/>
    <cellStyle name="Normal 2 4 3" xfId="146"/>
    <cellStyle name="Normal 2 5" xfId="147"/>
    <cellStyle name="Normal 2 5 2" xfId="148"/>
    <cellStyle name="Normal 2 5 3" xfId="149"/>
    <cellStyle name="Normal 2 6" xfId="150"/>
    <cellStyle name="Normal 2 6 2" xfId="151"/>
    <cellStyle name="Normal 2 6 3" xfId="152"/>
    <cellStyle name="Normal 2 7" xfId="153"/>
    <cellStyle name="Normal 2 7 2" xfId="154"/>
    <cellStyle name="Normal 2 7 3" xfId="155"/>
    <cellStyle name="Normal 2 8" xfId="156"/>
    <cellStyle name="Normal 2 8 2" xfId="157"/>
    <cellStyle name="Normal 2 8 3" xfId="158"/>
    <cellStyle name="Normal 2 82" xfId="159"/>
    <cellStyle name="Normal 2 83" xfId="160"/>
    <cellStyle name="Normal 2 86" xfId="161"/>
    <cellStyle name="Normal 2 9" xfId="162"/>
    <cellStyle name="Normal 2 9 2" xfId="163"/>
    <cellStyle name="Normal 2 9 3" xfId="164"/>
    <cellStyle name="Normal 3" xfId="165"/>
    <cellStyle name="Normal 3 2" xfId="166"/>
    <cellStyle name="Normal 3 3" xfId="167"/>
    <cellStyle name="Normal 3 4" xfId="168"/>
    <cellStyle name="Normal 3 5" xfId="169"/>
    <cellStyle name="Normal 3 6" xfId="170"/>
    <cellStyle name="Normal 3 7" xfId="171"/>
    <cellStyle name="Normal 3 8" xfId="172"/>
    <cellStyle name="Normal 3 9" xfId="173"/>
    <cellStyle name="Normal 4" xfId="174"/>
    <cellStyle name="Normal 4 2" xfId="175"/>
    <cellStyle name="Normal 4 2 2" xfId="176"/>
    <cellStyle name="Normal 4 3" xfId="177"/>
    <cellStyle name="Normal 4 4" xfId="178"/>
    <cellStyle name="Normal 4 5" xfId="179"/>
    <cellStyle name="Normal 5" xfId="180"/>
    <cellStyle name="Normal 5 10" xfId="181"/>
    <cellStyle name="Normal 5 11" xfId="182"/>
    <cellStyle name="Normal 5 12" xfId="183"/>
    <cellStyle name="Normal 5 13" xfId="184"/>
    <cellStyle name="Normal 5 14" xfId="185"/>
    <cellStyle name="Normal 5 15" xfId="186"/>
    <cellStyle name="Normal 5 16" xfId="187"/>
    <cellStyle name="Normal 5 17" xfId="188"/>
    <cellStyle name="Normal 5 2" xfId="189"/>
    <cellStyle name="Normal 5 2 2" xfId="190"/>
    <cellStyle name="Normal 5 3" xfId="191"/>
    <cellStyle name="Normal 5 3 2" xfId="192"/>
    <cellStyle name="Normal 5 4" xfId="193"/>
    <cellStyle name="Normal 5 4 2" xfId="194"/>
    <cellStyle name="Normal 5 5" xfId="195"/>
    <cellStyle name="Normal 5 5 2" xfId="196"/>
    <cellStyle name="Normal 5 6" xfId="197"/>
    <cellStyle name="Normal 5 7" xfId="198"/>
    <cellStyle name="Normal 5 7 2" xfId="199"/>
    <cellStyle name="Normal 5 8" xfId="200"/>
    <cellStyle name="Normal 5 9" xfId="201"/>
    <cellStyle name="Normal 56" xfId="202"/>
    <cellStyle name="Normal 6" xfId="203"/>
    <cellStyle name="Normal 6 2" xfId="204"/>
    <cellStyle name="Normal 6 3" xfId="205"/>
    <cellStyle name="Normal 7" xfId="206"/>
    <cellStyle name="Normal 7 10" xfId="207"/>
    <cellStyle name="Normal 7 11" xfId="208"/>
    <cellStyle name="Normal 7 12" xfId="209"/>
    <cellStyle name="Normal 7 13" xfId="210"/>
    <cellStyle name="Normal 7 14" xfId="211"/>
    <cellStyle name="Normal 7 15" xfId="212"/>
    <cellStyle name="Normal 7 16" xfId="213"/>
    <cellStyle name="Normal 7 17" xfId="214"/>
    <cellStyle name="Normal 7 18" xfId="215"/>
    <cellStyle name="Normal 7 2" xfId="216"/>
    <cellStyle name="Normal 7 3" xfId="217"/>
    <cellStyle name="Normal 7 4" xfId="218"/>
    <cellStyle name="Normal 7 5" xfId="219"/>
    <cellStyle name="Normal 7 6" xfId="220"/>
    <cellStyle name="Normal 7 7" xfId="221"/>
    <cellStyle name="Normal 7 8" xfId="222"/>
    <cellStyle name="Normal 7 9" xfId="223"/>
    <cellStyle name="Normal 8" xfId="224"/>
    <cellStyle name="Normal 9" xfId="225"/>
    <cellStyle name="Normal 9 2" xfId="226"/>
    <cellStyle name="Normal 9 3" xfId="227"/>
    <cellStyle name="Notas 2" xfId="228"/>
    <cellStyle name="Porcentaje 2" xfId="229"/>
    <cellStyle name="Porcentual 2" xfId="230"/>
    <cellStyle name="Total 10" xfId="231"/>
    <cellStyle name="Total 11" xfId="232"/>
    <cellStyle name="Total 12" xfId="233"/>
    <cellStyle name="Total 13" xfId="234"/>
    <cellStyle name="Total 14" xfId="235"/>
    <cellStyle name="Total 2" xfId="236"/>
    <cellStyle name="Total 3" xfId="237"/>
    <cellStyle name="Total 4" xfId="238"/>
    <cellStyle name="Total 5" xfId="239"/>
    <cellStyle name="Total 6" xfId="240"/>
    <cellStyle name="Total 7" xfId="241"/>
    <cellStyle name="Total 8" xfId="242"/>
    <cellStyle name="Total 9" xfId="2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Documents/Estados%20Financieros%202017/00.-Edos%20Financieros%20para%20Publicar%20en%20Portal%20de%20Salud/2016/00.-Estados%20Fros%20y%20Pptales%20Mar.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rmas"/>
      <sheetName val="110 ESF"/>
      <sheetName val="ESF"/>
      <sheetName val="120 EA"/>
      <sheetName val="EA"/>
      <sheetName val="130 EVHP"/>
      <sheetName val="EVHP"/>
      <sheetName val="150 EFE"/>
      <sheetName val="EFE"/>
      <sheetName val="PT_ESF_ECSF"/>
      <sheetName val="140 ECSF"/>
      <sheetName val="ECSF"/>
      <sheetName val="160 EAA"/>
      <sheetName val="EAA"/>
      <sheetName val="170 EADOP"/>
      <sheetName val="EADP"/>
      <sheetName val="PC"/>
      <sheetName val="NOTAS"/>
      <sheetName val="210 EAPI"/>
      <sheetName val="EAI"/>
      <sheetName val="220 EAPE"/>
      <sheetName val="CAdmon"/>
      <sheetName val="220 EAPE2"/>
      <sheetName val="COG"/>
      <sheetName val="220 EAPE1"/>
      <sheetName val="CTG"/>
      <sheetName val="220 EAPE3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</sheetNames>
    <sheetDataSet>
      <sheetData sheetId="0">
        <row r="3">
          <cell r="B3" t="str">
            <v>INSTITUTO DE SALUD PÚBLICA DEL ESTADO DE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M137"/>
  <sheetViews>
    <sheetView showGridLines="0" tabSelected="1" zoomScale="85" zoomScaleNormal="85" workbookViewId="0"/>
  </sheetViews>
  <sheetFormatPr baseColWidth="10" defaultRowHeight="12.75"/>
  <cols>
    <col min="1" max="1" width="2.28515625" style="1" customWidth="1"/>
    <col min="2" max="2" width="3.85546875" style="13" customWidth="1"/>
    <col min="3" max="3" width="47.85546875" style="13" customWidth="1"/>
    <col min="4" max="5" width="16.5703125" style="13" bestFit="1" customWidth="1"/>
    <col min="6" max="10" width="17.5703125" style="13" bestFit="1" customWidth="1"/>
    <col min="11" max="11" width="16.5703125" style="13" bestFit="1" customWidth="1"/>
    <col min="12" max="12" width="2.7109375" style="1" customWidth="1"/>
    <col min="13" max="13" width="11.42578125" style="13" customWidth="1"/>
    <col min="14" max="16384" width="11.42578125" style="13"/>
  </cols>
  <sheetData>
    <row r="1" spans="1:13"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3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</row>
    <row r="3" spans="1:13"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</row>
    <row r="4" spans="1:13">
      <c r="B4" s="24" t="s">
        <v>2</v>
      </c>
      <c r="C4" s="24"/>
      <c r="D4" s="24"/>
      <c r="E4" s="24"/>
      <c r="F4" s="24"/>
      <c r="G4" s="24"/>
      <c r="H4" s="24"/>
      <c r="I4" s="24"/>
      <c r="J4" s="24"/>
      <c r="K4" s="24"/>
    </row>
    <row r="5" spans="1:13" s="1" customFormat="1"/>
    <row r="6" spans="1:13" s="1" customFormat="1">
      <c r="C6" s="2" t="s">
        <v>3</v>
      </c>
      <c r="D6" s="3" t="str">
        <f>+[1]Firmas!B3</f>
        <v>INSTITUTO DE SALUD PÚBLICA DEL ESTADO DE GUANAJUATO</v>
      </c>
      <c r="E6" s="3"/>
      <c r="F6" s="3"/>
      <c r="G6" s="3"/>
      <c r="H6" s="4"/>
      <c r="I6" s="4"/>
      <c r="J6" s="4"/>
    </row>
    <row r="7" spans="1:13" s="1" customFormat="1"/>
    <row r="8" spans="1:13">
      <c r="B8" s="25" t="s">
        <v>4</v>
      </c>
      <c r="C8" s="25"/>
      <c r="D8" s="26" t="s">
        <v>5</v>
      </c>
      <c r="E8" s="26"/>
      <c r="F8" s="26"/>
      <c r="G8" s="26"/>
      <c r="H8" s="26"/>
      <c r="I8" s="26"/>
      <c r="J8" s="26"/>
      <c r="K8" s="26" t="s">
        <v>6</v>
      </c>
    </row>
    <row r="9" spans="1:13" ht="25.5">
      <c r="B9" s="25"/>
      <c r="C9" s="25"/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5" t="s">
        <v>13</v>
      </c>
      <c r="K9" s="26"/>
    </row>
    <row r="10" spans="1:13">
      <c r="B10" s="25"/>
      <c r="C10" s="25"/>
      <c r="D10" s="5">
        <v>1</v>
      </c>
      <c r="E10" s="5">
        <v>2</v>
      </c>
      <c r="F10" s="5" t="s">
        <v>14</v>
      </c>
      <c r="G10" s="5">
        <v>4</v>
      </c>
      <c r="H10" s="5">
        <v>5</v>
      </c>
      <c r="I10" s="5">
        <v>6</v>
      </c>
      <c r="J10" s="5">
        <v>7</v>
      </c>
      <c r="K10" s="5" t="s">
        <v>15</v>
      </c>
    </row>
    <row r="11" spans="1:13">
      <c r="B11" s="6"/>
      <c r="C11" s="7"/>
      <c r="D11" s="8"/>
      <c r="E11" s="8"/>
      <c r="F11" s="8"/>
      <c r="G11" s="8"/>
      <c r="H11" s="8"/>
      <c r="I11" s="8"/>
      <c r="J11" s="8"/>
      <c r="K11" s="8"/>
    </row>
    <row r="12" spans="1:13">
      <c r="A12" s="9">
        <v>21130</v>
      </c>
      <c r="B12" s="10">
        <v>101</v>
      </c>
      <c r="C12" s="7" t="s">
        <v>18</v>
      </c>
      <c r="D12" s="11">
        <v>10166617</v>
      </c>
      <c r="E12" s="11">
        <v>806449.76</v>
      </c>
      <c r="F12" s="11">
        <f>+D12+E12</f>
        <v>10973066.76</v>
      </c>
      <c r="G12" s="11">
        <v>3270097.56</v>
      </c>
      <c r="H12" s="11">
        <v>1628102.48</v>
      </c>
      <c r="I12" s="11">
        <v>1628102.48</v>
      </c>
      <c r="J12" s="11">
        <v>1608831.18</v>
      </c>
      <c r="K12" s="11">
        <f t="shared" ref="K12:K128" si="0">+F12-H12</f>
        <v>9344964.2799999993</v>
      </c>
      <c r="M12" s="23"/>
    </row>
    <row r="13" spans="1:13">
      <c r="B13" s="10">
        <v>102</v>
      </c>
      <c r="C13" s="12" t="s">
        <v>19</v>
      </c>
      <c r="D13" s="11">
        <v>8726567</v>
      </c>
      <c r="E13" s="11">
        <v>6723.4</v>
      </c>
      <c r="F13" s="11">
        <f t="shared" ref="F13:F76" si="1">+D13+E13</f>
        <v>8733290.4000000004</v>
      </c>
      <c r="G13" s="11">
        <v>3035226.95</v>
      </c>
      <c r="H13" s="11">
        <v>1809935.48</v>
      </c>
      <c r="I13" s="11">
        <v>1809935.48</v>
      </c>
      <c r="J13" s="11">
        <v>1786629.03</v>
      </c>
      <c r="K13" s="11">
        <f t="shared" si="0"/>
        <v>6923354.9199999999</v>
      </c>
      <c r="M13" s="23"/>
    </row>
    <row r="14" spans="1:13">
      <c r="B14" s="10">
        <v>103</v>
      </c>
      <c r="C14" s="12" t="s">
        <v>20</v>
      </c>
      <c r="D14" s="11">
        <v>13902713</v>
      </c>
      <c r="E14" s="11">
        <v>465015.9</v>
      </c>
      <c r="F14" s="11">
        <f t="shared" si="1"/>
        <v>14367728.9</v>
      </c>
      <c r="G14" s="11">
        <v>2908217.8099999996</v>
      </c>
      <c r="H14" s="11">
        <v>1637902.6099999999</v>
      </c>
      <c r="I14" s="11">
        <v>1637902.6099999999</v>
      </c>
      <c r="J14" s="11">
        <v>1629797.64</v>
      </c>
      <c r="K14" s="11">
        <f t="shared" si="0"/>
        <v>12729826.290000001</v>
      </c>
      <c r="M14" s="23"/>
    </row>
    <row r="15" spans="1:13" s="1" customFormat="1">
      <c r="B15" s="10">
        <v>104</v>
      </c>
      <c r="C15" s="12" t="s">
        <v>21</v>
      </c>
      <c r="D15" s="11">
        <v>6775402</v>
      </c>
      <c r="E15" s="11">
        <v>170.46</v>
      </c>
      <c r="F15" s="11">
        <f t="shared" si="1"/>
        <v>6775572.46</v>
      </c>
      <c r="G15" s="11">
        <v>2271969.83</v>
      </c>
      <c r="H15" s="11">
        <v>1168863.99</v>
      </c>
      <c r="I15" s="11">
        <v>1168863.99</v>
      </c>
      <c r="J15" s="11">
        <v>1164281.03</v>
      </c>
      <c r="K15" s="11">
        <f t="shared" si="0"/>
        <v>5606708.4699999997</v>
      </c>
      <c r="M15" s="23"/>
    </row>
    <row r="16" spans="1:13" s="1" customFormat="1">
      <c r="B16" s="10">
        <v>105</v>
      </c>
      <c r="C16" s="12" t="s">
        <v>22</v>
      </c>
      <c r="D16" s="11">
        <v>499488</v>
      </c>
      <c r="E16" s="11">
        <v>0</v>
      </c>
      <c r="F16" s="11">
        <f t="shared" si="1"/>
        <v>499488</v>
      </c>
      <c r="G16" s="11">
        <v>58445.24</v>
      </c>
      <c r="H16" s="11">
        <v>8562.61</v>
      </c>
      <c r="I16" s="11">
        <v>8562.61</v>
      </c>
      <c r="J16" s="11">
        <v>5226</v>
      </c>
      <c r="K16" s="11">
        <f t="shared" si="0"/>
        <v>490925.39</v>
      </c>
      <c r="M16" s="23"/>
    </row>
    <row r="17" spans="2:13" s="1" customFormat="1">
      <c r="B17" s="10">
        <v>106</v>
      </c>
      <c r="C17" s="12" t="s">
        <v>23</v>
      </c>
      <c r="D17" s="11">
        <v>3412530</v>
      </c>
      <c r="E17" s="11">
        <v>0</v>
      </c>
      <c r="F17" s="11">
        <f t="shared" si="1"/>
        <v>3412530</v>
      </c>
      <c r="G17" s="11">
        <v>1203916.78</v>
      </c>
      <c r="H17" s="11">
        <v>619405</v>
      </c>
      <c r="I17" s="11">
        <v>619405</v>
      </c>
      <c r="J17" s="11">
        <v>616075.94999999995</v>
      </c>
      <c r="K17" s="11">
        <f t="shared" si="0"/>
        <v>2793125</v>
      </c>
      <c r="M17" s="23"/>
    </row>
    <row r="18" spans="2:13" s="1" customFormat="1">
      <c r="B18" s="10">
        <v>107</v>
      </c>
      <c r="C18" s="12" t="s">
        <v>24</v>
      </c>
      <c r="D18" s="11">
        <v>3281744</v>
      </c>
      <c r="E18" s="11">
        <v>0</v>
      </c>
      <c r="F18" s="11">
        <f t="shared" si="1"/>
        <v>3281744</v>
      </c>
      <c r="G18" s="11">
        <v>685067.71</v>
      </c>
      <c r="H18" s="11">
        <v>482641.48</v>
      </c>
      <c r="I18" s="11">
        <v>482641.48</v>
      </c>
      <c r="J18" s="11">
        <v>478133.92</v>
      </c>
      <c r="K18" s="11">
        <f t="shared" si="0"/>
        <v>2799102.52</v>
      </c>
      <c r="M18" s="23"/>
    </row>
    <row r="19" spans="2:13" s="1" customFormat="1">
      <c r="B19" s="10">
        <v>201</v>
      </c>
      <c r="C19" s="12" t="s">
        <v>25</v>
      </c>
      <c r="D19" s="11">
        <v>275005849</v>
      </c>
      <c r="E19" s="11">
        <v>132611591.66</v>
      </c>
      <c r="F19" s="11">
        <f t="shared" si="1"/>
        <v>407617440.65999997</v>
      </c>
      <c r="G19" s="11">
        <v>51626002.069999993</v>
      </c>
      <c r="H19" s="11">
        <v>11584407.030000001</v>
      </c>
      <c r="I19" s="11">
        <v>11584407.030000001</v>
      </c>
      <c r="J19" s="11">
        <v>11196210.73</v>
      </c>
      <c r="K19" s="11">
        <f t="shared" si="0"/>
        <v>396033033.63</v>
      </c>
      <c r="M19" s="23"/>
    </row>
    <row r="20" spans="2:13" s="1" customFormat="1">
      <c r="B20" s="10">
        <v>204</v>
      </c>
      <c r="C20" s="12" t="s">
        <v>26</v>
      </c>
      <c r="D20" s="11">
        <v>1732669</v>
      </c>
      <c r="E20" s="11">
        <v>-1000</v>
      </c>
      <c r="F20" s="11">
        <f t="shared" si="1"/>
        <v>1731669</v>
      </c>
      <c r="G20" s="11">
        <v>53618.78</v>
      </c>
      <c r="H20" s="11">
        <v>53618.78</v>
      </c>
      <c r="I20" s="11">
        <v>53618.78</v>
      </c>
      <c r="J20" s="11">
        <v>53618.78</v>
      </c>
      <c r="K20" s="11">
        <f t="shared" si="0"/>
        <v>1678050.22</v>
      </c>
      <c r="M20" s="23"/>
    </row>
    <row r="21" spans="2:13" s="1" customFormat="1">
      <c r="B21" s="10">
        <v>301</v>
      </c>
      <c r="C21" s="12" t="s">
        <v>27</v>
      </c>
      <c r="D21" s="11">
        <v>612732084</v>
      </c>
      <c r="E21" s="11">
        <v>226690341.41</v>
      </c>
      <c r="F21" s="11">
        <f t="shared" si="1"/>
        <v>839422425.40999997</v>
      </c>
      <c r="G21" s="11">
        <v>6463140.8200000003</v>
      </c>
      <c r="H21" s="11">
        <v>4505722.3</v>
      </c>
      <c r="I21" s="11">
        <v>4505722.3</v>
      </c>
      <c r="J21" s="11">
        <v>4459461.37</v>
      </c>
      <c r="K21" s="11">
        <f t="shared" si="0"/>
        <v>834916703.11000001</v>
      </c>
      <c r="M21" s="23"/>
    </row>
    <row r="22" spans="2:13" s="1" customFormat="1">
      <c r="B22" s="10">
        <v>401</v>
      </c>
      <c r="C22" s="12" t="s">
        <v>28</v>
      </c>
      <c r="D22" s="11">
        <v>39416526</v>
      </c>
      <c r="E22" s="11">
        <v>26383.63</v>
      </c>
      <c r="F22" s="11">
        <f t="shared" si="1"/>
        <v>39442909.630000003</v>
      </c>
      <c r="G22" s="11">
        <v>6928682.0800000001</v>
      </c>
      <c r="H22" s="11">
        <v>4657405.3600000003</v>
      </c>
      <c r="I22" s="11">
        <v>4657405.3600000003</v>
      </c>
      <c r="J22" s="11">
        <v>4607760.04</v>
      </c>
      <c r="K22" s="11">
        <f t="shared" si="0"/>
        <v>34785504.270000003</v>
      </c>
      <c r="M22" s="23"/>
    </row>
    <row r="23" spans="2:13" s="1" customFormat="1">
      <c r="B23" s="10">
        <v>501</v>
      </c>
      <c r="C23" s="12" t="s">
        <v>29</v>
      </c>
      <c r="D23" s="11">
        <v>25112632</v>
      </c>
      <c r="E23" s="11">
        <v>3495895.01</v>
      </c>
      <c r="F23" s="11">
        <f t="shared" si="1"/>
        <v>28608527.009999998</v>
      </c>
      <c r="G23" s="11">
        <v>6454119.9699999997</v>
      </c>
      <c r="H23" s="11">
        <v>5528827.5</v>
      </c>
      <c r="I23" s="11">
        <v>5528827.5</v>
      </c>
      <c r="J23" s="11">
        <v>5467788.4199999999</v>
      </c>
      <c r="K23" s="11">
        <f t="shared" si="0"/>
        <v>23079699.509999998</v>
      </c>
      <c r="M23" s="23"/>
    </row>
    <row r="24" spans="2:13" s="1" customFormat="1">
      <c r="B24" s="10">
        <v>502</v>
      </c>
      <c r="C24" s="12" t="s">
        <v>30</v>
      </c>
      <c r="D24" s="11">
        <v>53688264</v>
      </c>
      <c r="E24" s="11">
        <v>1096461.0900000001</v>
      </c>
      <c r="F24" s="11">
        <f t="shared" si="1"/>
        <v>54784725.090000004</v>
      </c>
      <c r="G24" s="11">
        <v>26650843.169999998</v>
      </c>
      <c r="H24" s="11">
        <v>4176272.81</v>
      </c>
      <c r="I24" s="11">
        <v>4176272.81</v>
      </c>
      <c r="J24" s="11">
        <v>3664336.31</v>
      </c>
      <c r="K24" s="11">
        <f t="shared" si="0"/>
        <v>50608452.280000001</v>
      </c>
      <c r="M24" s="23"/>
    </row>
    <row r="25" spans="2:13" s="1" customFormat="1">
      <c r="B25" s="10">
        <v>601</v>
      </c>
      <c r="C25" s="12" t="s">
        <v>31</v>
      </c>
      <c r="D25" s="11">
        <v>272773368</v>
      </c>
      <c r="E25" s="11">
        <v>-53149277.170000002</v>
      </c>
      <c r="F25" s="11">
        <f t="shared" si="1"/>
        <v>219624090.82999998</v>
      </c>
      <c r="G25" s="11">
        <v>16389835.640000001</v>
      </c>
      <c r="H25" s="11">
        <v>13299163.99</v>
      </c>
      <c r="I25" s="11">
        <v>13299163.99</v>
      </c>
      <c r="J25" s="11">
        <v>13259050.18</v>
      </c>
      <c r="K25" s="11">
        <f t="shared" si="0"/>
        <v>206324926.83999997</v>
      </c>
      <c r="M25" s="23"/>
    </row>
    <row r="26" spans="2:13" s="1" customFormat="1">
      <c r="B26" s="10">
        <v>701</v>
      </c>
      <c r="C26" s="12" t="s">
        <v>32</v>
      </c>
      <c r="D26" s="11">
        <v>52588573</v>
      </c>
      <c r="E26" s="11">
        <v>317118.78000000003</v>
      </c>
      <c r="F26" s="11">
        <f t="shared" si="1"/>
        <v>52905691.780000001</v>
      </c>
      <c r="G26" s="11">
        <v>7109171.9700000007</v>
      </c>
      <c r="H26" s="11">
        <v>5495363.7700000005</v>
      </c>
      <c r="I26" s="11">
        <v>5495363.7700000005</v>
      </c>
      <c r="J26" s="11">
        <v>5458108.9500000002</v>
      </c>
      <c r="K26" s="11">
        <f t="shared" si="0"/>
        <v>47410328.009999998</v>
      </c>
      <c r="M26" s="23"/>
    </row>
    <row r="27" spans="2:13" s="1" customFormat="1">
      <c r="B27" s="10">
        <v>702</v>
      </c>
      <c r="C27" s="12" t="s">
        <v>33</v>
      </c>
      <c r="D27" s="11">
        <v>54975140</v>
      </c>
      <c r="E27" s="11">
        <v>251346.76</v>
      </c>
      <c r="F27" s="11">
        <f t="shared" si="1"/>
        <v>55226486.759999998</v>
      </c>
      <c r="G27" s="11">
        <v>8278102.3500000006</v>
      </c>
      <c r="H27" s="11">
        <v>5544044.4400000004</v>
      </c>
      <c r="I27" s="11">
        <v>5544044.4400000004</v>
      </c>
      <c r="J27" s="11">
        <v>5506828.7400000002</v>
      </c>
      <c r="K27" s="11">
        <f t="shared" si="0"/>
        <v>49682442.32</v>
      </c>
      <c r="M27" s="23"/>
    </row>
    <row r="28" spans="2:13" s="1" customFormat="1">
      <c r="B28" s="10">
        <v>703</v>
      </c>
      <c r="C28" s="12" t="s">
        <v>34</v>
      </c>
      <c r="D28" s="11">
        <v>65143900</v>
      </c>
      <c r="E28" s="11">
        <v>350890.28</v>
      </c>
      <c r="F28" s="11">
        <f t="shared" si="1"/>
        <v>65494790.280000001</v>
      </c>
      <c r="G28" s="11">
        <v>9111189.6900000013</v>
      </c>
      <c r="H28" s="11">
        <v>6047493.4800000004</v>
      </c>
      <c r="I28" s="11">
        <v>6047493.4800000004</v>
      </c>
      <c r="J28" s="11">
        <v>6018411.0300000003</v>
      </c>
      <c r="K28" s="11">
        <f t="shared" si="0"/>
        <v>59447296.799999997</v>
      </c>
      <c r="M28" s="23"/>
    </row>
    <row r="29" spans="2:13" s="1" customFormat="1">
      <c r="B29" s="10">
        <v>704</v>
      </c>
      <c r="C29" s="12" t="s">
        <v>35</v>
      </c>
      <c r="D29" s="11">
        <v>41380788</v>
      </c>
      <c r="E29" s="11">
        <v>163484.95000000001</v>
      </c>
      <c r="F29" s="11">
        <f t="shared" si="1"/>
        <v>41544272.950000003</v>
      </c>
      <c r="G29" s="11">
        <v>7653623.4399999995</v>
      </c>
      <c r="H29" s="11">
        <v>4547422.8499999996</v>
      </c>
      <c r="I29" s="11">
        <v>4547422.8499999996</v>
      </c>
      <c r="J29" s="11">
        <v>4391874.29</v>
      </c>
      <c r="K29" s="11">
        <f t="shared" si="0"/>
        <v>36996850.100000001</v>
      </c>
      <c r="M29" s="23"/>
    </row>
    <row r="30" spans="2:13" s="1" customFormat="1">
      <c r="B30" s="10">
        <v>705</v>
      </c>
      <c r="C30" s="12" t="s">
        <v>36</v>
      </c>
      <c r="D30" s="11">
        <v>63406258</v>
      </c>
      <c r="E30" s="11">
        <v>251978.84</v>
      </c>
      <c r="F30" s="11">
        <f t="shared" si="1"/>
        <v>63658236.840000004</v>
      </c>
      <c r="G30" s="11">
        <v>10476164.390000001</v>
      </c>
      <c r="H30" s="11">
        <v>7259579.6300000008</v>
      </c>
      <c r="I30" s="11">
        <v>7259579.6300000008</v>
      </c>
      <c r="J30" s="11">
        <v>7097210.6900000004</v>
      </c>
      <c r="K30" s="11">
        <f t="shared" si="0"/>
        <v>56398657.210000001</v>
      </c>
      <c r="M30" s="23"/>
    </row>
    <row r="31" spans="2:13" s="1" customFormat="1">
      <c r="B31" s="10">
        <v>706</v>
      </c>
      <c r="C31" s="12" t="s">
        <v>37</v>
      </c>
      <c r="D31" s="11">
        <v>56007243</v>
      </c>
      <c r="E31" s="11">
        <v>294462.68</v>
      </c>
      <c r="F31" s="11">
        <f t="shared" si="1"/>
        <v>56301705.68</v>
      </c>
      <c r="G31" s="11">
        <v>8537051.9100000001</v>
      </c>
      <c r="H31" s="11">
        <v>5369883.6600000001</v>
      </c>
      <c r="I31" s="11">
        <v>5369883.6600000001</v>
      </c>
      <c r="J31" s="11">
        <v>5224344.5</v>
      </c>
      <c r="K31" s="11">
        <f t="shared" si="0"/>
        <v>50931822.019999996</v>
      </c>
      <c r="M31" s="23"/>
    </row>
    <row r="32" spans="2:13" s="1" customFormat="1">
      <c r="B32" s="10">
        <v>707</v>
      </c>
      <c r="C32" s="12" t="s">
        <v>38</v>
      </c>
      <c r="D32" s="11">
        <v>100164491</v>
      </c>
      <c r="E32" s="11">
        <v>385639.94</v>
      </c>
      <c r="F32" s="11">
        <f t="shared" si="1"/>
        <v>100550130.94</v>
      </c>
      <c r="G32" s="11">
        <v>20284533.399999999</v>
      </c>
      <c r="H32" s="11">
        <v>8381857.04</v>
      </c>
      <c r="I32" s="11">
        <v>8381857.04</v>
      </c>
      <c r="J32" s="11">
        <v>8204435.8399999999</v>
      </c>
      <c r="K32" s="11">
        <f t="shared" si="0"/>
        <v>92168273.899999991</v>
      </c>
      <c r="M32" s="23"/>
    </row>
    <row r="33" spans="2:13" s="1" customFormat="1">
      <c r="B33" s="10">
        <v>708</v>
      </c>
      <c r="C33" s="12" t="s">
        <v>39</v>
      </c>
      <c r="D33" s="11">
        <v>49992735</v>
      </c>
      <c r="E33" s="11">
        <v>130474.05</v>
      </c>
      <c r="F33" s="11">
        <f t="shared" si="1"/>
        <v>50123209.049999997</v>
      </c>
      <c r="G33" s="11">
        <v>7785813.3800000008</v>
      </c>
      <c r="H33" s="11">
        <v>4881062.1100000003</v>
      </c>
      <c r="I33" s="11">
        <v>4881062.1100000003</v>
      </c>
      <c r="J33" s="11">
        <v>4864093.2300000004</v>
      </c>
      <c r="K33" s="11">
        <f t="shared" si="0"/>
        <v>45242146.939999998</v>
      </c>
      <c r="M33" s="23"/>
    </row>
    <row r="34" spans="2:13" s="1" customFormat="1">
      <c r="B34" s="10">
        <v>709</v>
      </c>
      <c r="C34" s="12" t="s">
        <v>40</v>
      </c>
      <c r="D34" s="11">
        <v>41778875</v>
      </c>
      <c r="E34" s="11">
        <v>675283.65</v>
      </c>
      <c r="F34" s="11">
        <f t="shared" si="1"/>
        <v>42454158.649999999</v>
      </c>
      <c r="G34" s="11">
        <v>14383561.810000001</v>
      </c>
      <c r="H34" s="11">
        <v>7134780.9000000004</v>
      </c>
      <c r="I34" s="11">
        <v>7134780.9000000004</v>
      </c>
      <c r="J34" s="11">
        <v>7112114.7000000002</v>
      </c>
      <c r="K34" s="11">
        <f t="shared" si="0"/>
        <v>35319377.75</v>
      </c>
      <c r="M34" s="23"/>
    </row>
    <row r="35" spans="2:13" s="1" customFormat="1">
      <c r="B35" s="10">
        <v>710</v>
      </c>
      <c r="C35" s="12" t="s">
        <v>41</v>
      </c>
      <c r="D35" s="11">
        <v>34367331</v>
      </c>
      <c r="E35" s="11">
        <v>553921.26</v>
      </c>
      <c r="F35" s="11">
        <f t="shared" si="1"/>
        <v>34921252.259999998</v>
      </c>
      <c r="G35" s="11">
        <v>12484317.850000001</v>
      </c>
      <c r="H35" s="11">
        <v>5063005.5200000005</v>
      </c>
      <c r="I35" s="11">
        <v>5063005.5200000005</v>
      </c>
      <c r="J35" s="11">
        <v>5046028.28</v>
      </c>
      <c r="K35" s="11">
        <f t="shared" si="0"/>
        <v>29858246.739999998</v>
      </c>
      <c r="M35" s="23"/>
    </row>
    <row r="36" spans="2:13" s="1" customFormat="1">
      <c r="B36" s="10">
        <v>711</v>
      </c>
      <c r="C36" s="12" t="s">
        <v>42</v>
      </c>
      <c r="D36" s="11">
        <v>15898270</v>
      </c>
      <c r="E36" s="11">
        <v>189246.63</v>
      </c>
      <c r="F36" s="11">
        <f t="shared" si="1"/>
        <v>16087516.630000001</v>
      </c>
      <c r="G36" s="11">
        <v>6807448.6200000001</v>
      </c>
      <c r="H36" s="11">
        <v>2430458.17</v>
      </c>
      <c r="I36" s="11">
        <v>2430458.17</v>
      </c>
      <c r="J36" s="11">
        <v>2426008.16</v>
      </c>
      <c r="K36" s="11">
        <f t="shared" si="0"/>
        <v>13657058.460000001</v>
      </c>
      <c r="M36" s="23"/>
    </row>
    <row r="37" spans="2:13" s="1" customFormat="1">
      <c r="B37" s="10">
        <v>712</v>
      </c>
      <c r="C37" s="12" t="s">
        <v>43</v>
      </c>
      <c r="D37" s="11">
        <v>40007182</v>
      </c>
      <c r="E37" s="11">
        <v>841011.39</v>
      </c>
      <c r="F37" s="11">
        <f t="shared" si="1"/>
        <v>40848193.390000001</v>
      </c>
      <c r="G37" s="11">
        <v>11927084.359999999</v>
      </c>
      <c r="H37" s="11">
        <v>7267230.6399999997</v>
      </c>
      <c r="I37" s="11">
        <v>7267230.6399999997</v>
      </c>
      <c r="J37" s="11">
        <v>7250557.5499999998</v>
      </c>
      <c r="K37" s="11">
        <f t="shared" si="0"/>
        <v>33580962.75</v>
      </c>
      <c r="M37" s="23"/>
    </row>
    <row r="38" spans="2:13" s="1" customFormat="1">
      <c r="B38" s="10">
        <v>713</v>
      </c>
      <c r="C38" s="12" t="s">
        <v>44</v>
      </c>
      <c r="D38" s="11">
        <v>17603590</v>
      </c>
      <c r="E38" s="11">
        <v>359569.36</v>
      </c>
      <c r="F38" s="11">
        <f t="shared" si="1"/>
        <v>17963159.359999999</v>
      </c>
      <c r="G38" s="11">
        <v>6575879.1500000004</v>
      </c>
      <c r="H38" s="11">
        <v>3233375.23</v>
      </c>
      <c r="I38" s="11">
        <v>3233375.23</v>
      </c>
      <c r="J38" s="11">
        <v>3106529.68</v>
      </c>
      <c r="K38" s="11">
        <f t="shared" si="0"/>
        <v>14729784.129999999</v>
      </c>
      <c r="M38" s="23"/>
    </row>
    <row r="39" spans="2:13" s="1" customFormat="1">
      <c r="B39" s="10">
        <v>714</v>
      </c>
      <c r="C39" s="12" t="s">
        <v>45</v>
      </c>
      <c r="D39" s="11">
        <v>33176578</v>
      </c>
      <c r="E39" s="11">
        <v>34605284.469999999</v>
      </c>
      <c r="F39" s="11">
        <f t="shared" si="1"/>
        <v>67781862.469999999</v>
      </c>
      <c r="G39" s="11">
        <v>11523947.719999999</v>
      </c>
      <c r="H39" s="11">
        <v>5908742.7199999997</v>
      </c>
      <c r="I39" s="11">
        <v>5908742.7199999997</v>
      </c>
      <c r="J39" s="11">
        <v>5893346.1200000001</v>
      </c>
      <c r="K39" s="11">
        <f t="shared" si="0"/>
        <v>61873119.75</v>
      </c>
      <c r="M39" s="23"/>
    </row>
    <row r="40" spans="2:13" s="1" customFormat="1">
      <c r="B40" s="10">
        <v>715</v>
      </c>
      <c r="C40" s="12" t="s">
        <v>46</v>
      </c>
      <c r="D40" s="11">
        <v>12083305</v>
      </c>
      <c r="E40" s="11">
        <v>217260.11</v>
      </c>
      <c r="F40" s="11">
        <f t="shared" si="1"/>
        <v>12300565.109999999</v>
      </c>
      <c r="G40" s="11">
        <v>5526094.8799999999</v>
      </c>
      <c r="H40" s="11">
        <v>2104222.1</v>
      </c>
      <c r="I40" s="11">
        <v>2104222.1</v>
      </c>
      <c r="J40" s="11">
        <v>2103316.42</v>
      </c>
      <c r="K40" s="11">
        <f t="shared" si="0"/>
        <v>10196343.01</v>
      </c>
      <c r="M40" s="23"/>
    </row>
    <row r="41" spans="2:13" s="1" customFormat="1">
      <c r="B41" s="10">
        <v>716</v>
      </c>
      <c r="C41" s="12" t="s">
        <v>47</v>
      </c>
      <c r="D41" s="11">
        <v>20488376</v>
      </c>
      <c r="E41" s="11">
        <v>279798.78000000003</v>
      </c>
      <c r="F41" s="11">
        <f t="shared" si="1"/>
        <v>20768174.780000001</v>
      </c>
      <c r="G41" s="11">
        <v>7184220.9199999999</v>
      </c>
      <c r="H41" s="11">
        <v>3318885.06</v>
      </c>
      <c r="I41" s="11">
        <v>3318885.06</v>
      </c>
      <c r="J41" s="11">
        <v>3313278.08</v>
      </c>
      <c r="K41" s="11">
        <f t="shared" si="0"/>
        <v>17449289.720000003</v>
      </c>
      <c r="M41" s="23"/>
    </row>
    <row r="42" spans="2:13" s="1" customFormat="1">
      <c r="B42" s="10">
        <v>717</v>
      </c>
      <c r="C42" s="12" t="s">
        <v>48</v>
      </c>
      <c r="D42" s="11">
        <v>32822495</v>
      </c>
      <c r="E42" s="11">
        <v>458125</v>
      </c>
      <c r="F42" s="11">
        <f t="shared" si="1"/>
        <v>33280620</v>
      </c>
      <c r="G42" s="11">
        <v>10950512.890000001</v>
      </c>
      <c r="H42" s="11">
        <v>5825413.71</v>
      </c>
      <c r="I42" s="11">
        <v>5825413.71</v>
      </c>
      <c r="J42" s="11">
        <v>5815615.9000000004</v>
      </c>
      <c r="K42" s="11">
        <f t="shared" si="0"/>
        <v>27455206.289999999</v>
      </c>
      <c r="M42" s="23"/>
    </row>
    <row r="43" spans="2:13" s="1" customFormat="1">
      <c r="B43" s="10">
        <v>718</v>
      </c>
      <c r="C43" s="12" t="s">
        <v>49</v>
      </c>
      <c r="D43" s="11">
        <v>21884254</v>
      </c>
      <c r="E43" s="11">
        <v>336108.94</v>
      </c>
      <c r="F43" s="11">
        <f t="shared" si="1"/>
        <v>22220362.940000001</v>
      </c>
      <c r="G43" s="11">
        <v>7084475.2699999996</v>
      </c>
      <c r="H43" s="11">
        <v>4147300.69</v>
      </c>
      <c r="I43" s="11">
        <v>4147300.69</v>
      </c>
      <c r="J43" s="11">
        <v>4140840.94</v>
      </c>
      <c r="K43" s="11">
        <f t="shared" si="0"/>
        <v>18073062.25</v>
      </c>
      <c r="M43" s="23"/>
    </row>
    <row r="44" spans="2:13" s="1" customFormat="1">
      <c r="B44" s="10">
        <v>719</v>
      </c>
      <c r="C44" s="12" t="s">
        <v>50</v>
      </c>
      <c r="D44" s="11">
        <v>10233754</v>
      </c>
      <c r="E44" s="11">
        <v>201231.07</v>
      </c>
      <c r="F44" s="11">
        <f t="shared" si="1"/>
        <v>10434985.07</v>
      </c>
      <c r="G44" s="11">
        <v>4469410.3</v>
      </c>
      <c r="H44" s="11">
        <v>1911423.27</v>
      </c>
      <c r="I44" s="11">
        <v>1911423.27</v>
      </c>
      <c r="J44" s="11">
        <v>1903426.69</v>
      </c>
      <c r="K44" s="11">
        <f t="shared" si="0"/>
        <v>8523561.8000000007</v>
      </c>
      <c r="M44" s="23"/>
    </row>
    <row r="45" spans="2:13" s="1" customFormat="1">
      <c r="B45" s="10">
        <v>720</v>
      </c>
      <c r="C45" s="12" t="s">
        <v>51</v>
      </c>
      <c r="D45" s="11">
        <v>15685111</v>
      </c>
      <c r="E45" s="11">
        <v>228203.09</v>
      </c>
      <c r="F45" s="11">
        <f t="shared" si="1"/>
        <v>15913314.09</v>
      </c>
      <c r="G45" s="11">
        <v>5850820.4399999995</v>
      </c>
      <c r="H45" s="11">
        <v>2427852.4699999997</v>
      </c>
      <c r="I45" s="11">
        <v>2427852.4699999997</v>
      </c>
      <c r="J45" s="11">
        <v>2420680.9</v>
      </c>
      <c r="K45" s="11">
        <f t="shared" si="0"/>
        <v>13485461.620000001</v>
      </c>
      <c r="M45" s="23"/>
    </row>
    <row r="46" spans="2:13" s="1" customFormat="1">
      <c r="B46" s="10">
        <v>721</v>
      </c>
      <c r="C46" s="12" t="s">
        <v>52</v>
      </c>
      <c r="D46" s="11">
        <v>11397460</v>
      </c>
      <c r="E46" s="11">
        <v>151651.97</v>
      </c>
      <c r="F46" s="11">
        <f t="shared" si="1"/>
        <v>11549111.970000001</v>
      </c>
      <c r="G46" s="11">
        <v>4124759.1700000004</v>
      </c>
      <c r="H46" s="11">
        <v>1766180.43</v>
      </c>
      <c r="I46" s="11">
        <v>1766180.43</v>
      </c>
      <c r="J46" s="11">
        <v>1760963.98</v>
      </c>
      <c r="K46" s="11">
        <f t="shared" si="0"/>
        <v>9782931.540000001</v>
      </c>
      <c r="M46" s="23"/>
    </row>
    <row r="47" spans="2:13" s="1" customFormat="1">
      <c r="B47" s="10">
        <v>722</v>
      </c>
      <c r="C47" s="12" t="s">
        <v>53</v>
      </c>
      <c r="D47" s="11">
        <v>20409733</v>
      </c>
      <c r="E47" s="11">
        <v>313372.95</v>
      </c>
      <c r="F47" s="11">
        <f t="shared" si="1"/>
        <v>20723105.949999999</v>
      </c>
      <c r="G47" s="11">
        <v>6868090.5199999996</v>
      </c>
      <c r="H47" s="11">
        <v>3492072.03</v>
      </c>
      <c r="I47" s="11">
        <v>3492072.03</v>
      </c>
      <c r="J47" s="11">
        <v>3485786.3</v>
      </c>
      <c r="K47" s="11">
        <f t="shared" si="0"/>
        <v>17231033.919999998</v>
      </c>
      <c r="M47" s="23"/>
    </row>
    <row r="48" spans="2:13" s="1" customFormat="1">
      <c r="B48" s="10">
        <v>723</v>
      </c>
      <c r="C48" s="12" t="s">
        <v>54</v>
      </c>
      <c r="D48" s="11">
        <v>43100885</v>
      </c>
      <c r="E48" s="11">
        <v>960867.99</v>
      </c>
      <c r="F48" s="11">
        <f t="shared" si="1"/>
        <v>44061752.990000002</v>
      </c>
      <c r="G48" s="11">
        <v>14695454.390000001</v>
      </c>
      <c r="H48" s="11">
        <v>7515992.8400000008</v>
      </c>
      <c r="I48" s="11">
        <v>7515992.8400000008</v>
      </c>
      <c r="J48" s="11">
        <v>7454714.2300000004</v>
      </c>
      <c r="K48" s="11">
        <f t="shared" si="0"/>
        <v>36545760.149999999</v>
      </c>
      <c r="M48" s="23"/>
    </row>
    <row r="49" spans="2:13" s="1" customFormat="1">
      <c r="B49" s="10">
        <v>724</v>
      </c>
      <c r="C49" s="12" t="s">
        <v>55</v>
      </c>
      <c r="D49" s="11">
        <v>14080061</v>
      </c>
      <c r="E49" s="11">
        <v>239045.25</v>
      </c>
      <c r="F49" s="11">
        <f t="shared" si="1"/>
        <v>14319106.25</v>
      </c>
      <c r="G49" s="11">
        <v>5393780.2300000004</v>
      </c>
      <c r="H49" s="11">
        <v>2487703.25</v>
      </c>
      <c r="I49" s="11">
        <v>2487703.25</v>
      </c>
      <c r="J49" s="11">
        <v>2475950.64</v>
      </c>
      <c r="K49" s="11">
        <f t="shared" si="0"/>
        <v>11831403</v>
      </c>
      <c r="M49" s="23"/>
    </row>
    <row r="50" spans="2:13" s="1" customFormat="1">
      <c r="B50" s="10">
        <v>725</v>
      </c>
      <c r="C50" s="12" t="s">
        <v>56</v>
      </c>
      <c r="D50" s="11">
        <v>17393451</v>
      </c>
      <c r="E50" s="11">
        <v>411102.4</v>
      </c>
      <c r="F50" s="11">
        <f t="shared" si="1"/>
        <v>17804553.399999999</v>
      </c>
      <c r="G50" s="11">
        <v>6483459.8700000001</v>
      </c>
      <c r="H50" s="11">
        <v>3193846.38</v>
      </c>
      <c r="I50" s="11">
        <v>3193846.38</v>
      </c>
      <c r="J50" s="11">
        <v>3172920.96</v>
      </c>
      <c r="K50" s="11">
        <f t="shared" si="0"/>
        <v>14610707.02</v>
      </c>
      <c r="M50" s="23"/>
    </row>
    <row r="51" spans="2:13" s="1" customFormat="1">
      <c r="B51" s="10">
        <v>726</v>
      </c>
      <c r="C51" s="12" t="s">
        <v>57</v>
      </c>
      <c r="D51" s="11">
        <v>23214634</v>
      </c>
      <c r="E51" s="11">
        <v>361645.33</v>
      </c>
      <c r="F51" s="11">
        <f t="shared" si="1"/>
        <v>23576279.329999998</v>
      </c>
      <c r="G51" s="11">
        <v>8109396.6499999994</v>
      </c>
      <c r="H51" s="11">
        <v>4529149.3199999994</v>
      </c>
      <c r="I51" s="11">
        <v>4529149.3199999994</v>
      </c>
      <c r="J51" s="11">
        <v>4507001.0599999996</v>
      </c>
      <c r="K51" s="11">
        <f t="shared" si="0"/>
        <v>19047130.009999998</v>
      </c>
      <c r="M51" s="23"/>
    </row>
    <row r="52" spans="2:13" s="1" customFormat="1">
      <c r="B52" s="10">
        <v>727</v>
      </c>
      <c r="C52" s="12" t="s">
        <v>58</v>
      </c>
      <c r="D52" s="11">
        <v>23956510</v>
      </c>
      <c r="E52" s="11">
        <v>670463.84</v>
      </c>
      <c r="F52" s="11">
        <f t="shared" si="1"/>
        <v>24626973.84</v>
      </c>
      <c r="G52" s="11">
        <v>7050125.9900000002</v>
      </c>
      <c r="H52" s="11">
        <v>4409222.62</v>
      </c>
      <c r="I52" s="11">
        <v>4409222.62</v>
      </c>
      <c r="J52" s="11">
        <v>4378646.25</v>
      </c>
      <c r="K52" s="11">
        <f t="shared" si="0"/>
        <v>20217751.219999999</v>
      </c>
      <c r="M52" s="23"/>
    </row>
    <row r="53" spans="2:13" s="1" customFormat="1">
      <c r="B53" s="10">
        <v>728</v>
      </c>
      <c r="C53" s="12" t="s">
        <v>59</v>
      </c>
      <c r="D53" s="11">
        <v>4658038</v>
      </c>
      <c r="E53" s="11">
        <v>68225.289999999994</v>
      </c>
      <c r="F53" s="11">
        <f t="shared" si="1"/>
        <v>4726263.29</v>
      </c>
      <c r="G53" s="11">
        <v>2749281.59</v>
      </c>
      <c r="H53" s="11">
        <v>646462.47000000009</v>
      </c>
      <c r="I53" s="11">
        <v>646462.47000000009</v>
      </c>
      <c r="J53" s="11">
        <v>645325.92000000004</v>
      </c>
      <c r="K53" s="11">
        <f t="shared" si="0"/>
        <v>4079800.82</v>
      </c>
      <c r="M53" s="23"/>
    </row>
    <row r="54" spans="2:13" s="1" customFormat="1">
      <c r="B54" s="10">
        <v>729</v>
      </c>
      <c r="C54" s="12" t="s">
        <v>60</v>
      </c>
      <c r="D54" s="11">
        <v>17691476</v>
      </c>
      <c r="E54" s="11">
        <v>338375.69</v>
      </c>
      <c r="F54" s="11">
        <f t="shared" si="1"/>
        <v>18029851.690000001</v>
      </c>
      <c r="G54" s="11">
        <v>7252287.2999999998</v>
      </c>
      <c r="H54" s="11">
        <v>4155813.6199999996</v>
      </c>
      <c r="I54" s="11">
        <v>4155813.6199999996</v>
      </c>
      <c r="J54" s="11">
        <v>4134678.51</v>
      </c>
      <c r="K54" s="11">
        <f t="shared" si="0"/>
        <v>13874038.070000002</v>
      </c>
      <c r="M54" s="23"/>
    </row>
    <row r="55" spans="2:13" s="1" customFormat="1">
      <c r="B55" s="10">
        <v>730</v>
      </c>
      <c r="C55" s="12" t="s">
        <v>61</v>
      </c>
      <c r="D55" s="11">
        <v>28968385</v>
      </c>
      <c r="E55" s="11">
        <v>714505.07</v>
      </c>
      <c r="F55" s="11">
        <f t="shared" si="1"/>
        <v>29682890.07</v>
      </c>
      <c r="G55" s="11">
        <v>9220392.5099999998</v>
      </c>
      <c r="H55" s="11">
        <v>5543952.4900000002</v>
      </c>
      <c r="I55" s="11">
        <v>5543952.4900000002</v>
      </c>
      <c r="J55" s="11">
        <v>5524279.2599999998</v>
      </c>
      <c r="K55" s="11">
        <f t="shared" si="0"/>
        <v>24138937.579999998</v>
      </c>
      <c r="M55" s="23"/>
    </row>
    <row r="56" spans="2:13" s="1" customFormat="1">
      <c r="B56" s="10">
        <v>731</v>
      </c>
      <c r="C56" s="12" t="s">
        <v>62</v>
      </c>
      <c r="D56" s="11">
        <v>34956706</v>
      </c>
      <c r="E56" s="11">
        <v>506001.32</v>
      </c>
      <c r="F56" s="11">
        <f t="shared" si="1"/>
        <v>35462707.32</v>
      </c>
      <c r="G56" s="11">
        <v>11823853.9</v>
      </c>
      <c r="H56" s="11">
        <v>6461689.8600000003</v>
      </c>
      <c r="I56" s="11">
        <v>6461689.8600000003</v>
      </c>
      <c r="J56" s="11">
        <v>6090299.0300000003</v>
      </c>
      <c r="K56" s="11">
        <f t="shared" si="0"/>
        <v>29001017.460000001</v>
      </c>
      <c r="M56" s="23"/>
    </row>
    <row r="57" spans="2:13" s="1" customFormat="1">
      <c r="B57" s="10">
        <v>732</v>
      </c>
      <c r="C57" s="12" t="s">
        <v>63</v>
      </c>
      <c r="D57" s="11">
        <v>32517277</v>
      </c>
      <c r="E57" s="11">
        <v>12678595.720000001</v>
      </c>
      <c r="F57" s="11">
        <f t="shared" si="1"/>
        <v>45195872.719999999</v>
      </c>
      <c r="G57" s="11">
        <v>11164974.5</v>
      </c>
      <c r="H57" s="11">
        <v>6044602.3200000003</v>
      </c>
      <c r="I57" s="11">
        <v>6044602.3200000003</v>
      </c>
      <c r="J57" s="11">
        <v>5730784.5300000003</v>
      </c>
      <c r="K57" s="11">
        <f t="shared" si="0"/>
        <v>39151270.399999999</v>
      </c>
      <c r="M57" s="23"/>
    </row>
    <row r="58" spans="2:13" s="1" customFormat="1">
      <c r="B58" s="10">
        <v>733</v>
      </c>
      <c r="C58" s="12" t="s">
        <v>64</v>
      </c>
      <c r="D58" s="11">
        <v>11779585</v>
      </c>
      <c r="E58" s="11">
        <v>176348.64</v>
      </c>
      <c r="F58" s="11">
        <f t="shared" si="1"/>
        <v>11955933.640000001</v>
      </c>
      <c r="G58" s="11">
        <v>5017390.93</v>
      </c>
      <c r="H58" s="11">
        <v>2160468.25</v>
      </c>
      <c r="I58" s="11">
        <v>2160468.25</v>
      </c>
      <c r="J58" s="11">
        <v>2025980.97</v>
      </c>
      <c r="K58" s="11">
        <f t="shared" si="0"/>
        <v>9795465.3900000006</v>
      </c>
      <c r="M58" s="23"/>
    </row>
    <row r="59" spans="2:13" s="1" customFormat="1">
      <c r="B59" s="10">
        <v>734</v>
      </c>
      <c r="C59" s="12" t="s">
        <v>65</v>
      </c>
      <c r="D59" s="11">
        <v>10269830</v>
      </c>
      <c r="E59" s="11">
        <v>190462.64</v>
      </c>
      <c r="F59" s="11">
        <f t="shared" si="1"/>
        <v>10460292.640000001</v>
      </c>
      <c r="G59" s="11">
        <v>4479135.7699999996</v>
      </c>
      <c r="H59" s="11">
        <v>1751515.12</v>
      </c>
      <c r="I59" s="11">
        <v>1751515.12</v>
      </c>
      <c r="J59" s="11">
        <v>1621179.58</v>
      </c>
      <c r="K59" s="11">
        <f t="shared" si="0"/>
        <v>8708777.5199999996</v>
      </c>
      <c r="M59" s="23"/>
    </row>
    <row r="60" spans="2:13" s="1" customFormat="1">
      <c r="B60" s="10">
        <v>735</v>
      </c>
      <c r="C60" s="12" t="s">
        <v>66</v>
      </c>
      <c r="D60" s="11">
        <v>11081961</v>
      </c>
      <c r="E60" s="11">
        <v>186607.68</v>
      </c>
      <c r="F60" s="11">
        <f t="shared" si="1"/>
        <v>11268568.68</v>
      </c>
      <c r="G60" s="11">
        <v>4534802.22</v>
      </c>
      <c r="H60" s="11">
        <v>1974857.59</v>
      </c>
      <c r="I60" s="11">
        <v>1974857.59</v>
      </c>
      <c r="J60" s="11">
        <v>1883239.78</v>
      </c>
      <c r="K60" s="11">
        <f t="shared" si="0"/>
        <v>9293711.0899999999</v>
      </c>
      <c r="M60" s="23"/>
    </row>
    <row r="61" spans="2:13" s="1" customFormat="1">
      <c r="B61" s="10">
        <v>736</v>
      </c>
      <c r="C61" s="12" t="s">
        <v>67</v>
      </c>
      <c r="D61" s="11">
        <v>24049110</v>
      </c>
      <c r="E61" s="11">
        <v>400552.57</v>
      </c>
      <c r="F61" s="11">
        <f t="shared" si="1"/>
        <v>24449662.57</v>
      </c>
      <c r="G61" s="11">
        <v>9983112.8300000001</v>
      </c>
      <c r="H61" s="11">
        <v>4256844.33</v>
      </c>
      <c r="I61" s="11">
        <v>4256844.33</v>
      </c>
      <c r="J61" s="11">
        <v>4006800.6</v>
      </c>
      <c r="K61" s="11">
        <f t="shared" si="0"/>
        <v>20192818.240000002</v>
      </c>
      <c r="M61" s="23"/>
    </row>
    <row r="62" spans="2:13" s="1" customFormat="1">
      <c r="B62" s="10">
        <v>737</v>
      </c>
      <c r="C62" s="12" t="s">
        <v>68</v>
      </c>
      <c r="D62" s="11">
        <v>43809568</v>
      </c>
      <c r="E62" s="11">
        <v>901432.81</v>
      </c>
      <c r="F62" s="11">
        <f t="shared" si="1"/>
        <v>44711000.810000002</v>
      </c>
      <c r="G62" s="11">
        <v>15638609.289999999</v>
      </c>
      <c r="H62" s="11">
        <v>7868171.3300000001</v>
      </c>
      <c r="I62" s="11">
        <v>7868171.3300000001</v>
      </c>
      <c r="J62" s="11">
        <v>7219182.7000000002</v>
      </c>
      <c r="K62" s="11">
        <f t="shared" si="0"/>
        <v>36842829.480000004</v>
      </c>
      <c r="M62" s="23"/>
    </row>
    <row r="63" spans="2:13" s="1" customFormat="1">
      <c r="B63" s="10">
        <v>738</v>
      </c>
      <c r="C63" s="12" t="s">
        <v>69</v>
      </c>
      <c r="D63" s="11">
        <v>36058042</v>
      </c>
      <c r="E63" s="11">
        <v>687218.32</v>
      </c>
      <c r="F63" s="11">
        <f t="shared" si="1"/>
        <v>36745260.32</v>
      </c>
      <c r="G63" s="11">
        <v>16177297.689999999</v>
      </c>
      <c r="H63" s="11">
        <v>8505338.4800000004</v>
      </c>
      <c r="I63" s="11">
        <v>8505338.4800000004</v>
      </c>
      <c r="J63" s="11">
        <v>8150413.6699999999</v>
      </c>
      <c r="K63" s="11">
        <f t="shared" si="0"/>
        <v>28239921.84</v>
      </c>
      <c r="M63" s="23"/>
    </row>
    <row r="64" spans="2:13" s="1" customFormat="1">
      <c r="B64" s="10">
        <v>739</v>
      </c>
      <c r="C64" s="12" t="s">
        <v>70</v>
      </c>
      <c r="D64" s="11">
        <v>12485042</v>
      </c>
      <c r="E64" s="11">
        <v>204610.74</v>
      </c>
      <c r="F64" s="11">
        <f t="shared" si="1"/>
        <v>12689652.74</v>
      </c>
      <c r="G64" s="11">
        <v>5184175.1899999995</v>
      </c>
      <c r="H64" s="11">
        <v>2235991.16</v>
      </c>
      <c r="I64" s="11">
        <v>2235991.16</v>
      </c>
      <c r="J64" s="11">
        <v>2087853.58</v>
      </c>
      <c r="K64" s="11">
        <f t="shared" si="0"/>
        <v>10453661.58</v>
      </c>
      <c r="M64" s="23"/>
    </row>
    <row r="65" spans="2:13" s="1" customFormat="1">
      <c r="B65" s="10">
        <v>740</v>
      </c>
      <c r="C65" s="12" t="s">
        <v>70</v>
      </c>
      <c r="D65" s="11">
        <v>21887217</v>
      </c>
      <c r="E65" s="11">
        <v>484785.12</v>
      </c>
      <c r="F65" s="11">
        <f t="shared" si="1"/>
        <v>22372002.120000001</v>
      </c>
      <c r="G65" s="11">
        <v>8314454.3100000005</v>
      </c>
      <c r="H65" s="11">
        <v>4246594.9000000004</v>
      </c>
      <c r="I65" s="11">
        <v>4246594.9000000004</v>
      </c>
      <c r="J65" s="11">
        <v>3996396.27</v>
      </c>
      <c r="K65" s="11">
        <f t="shared" si="0"/>
        <v>18125407.219999999</v>
      </c>
      <c r="M65" s="23"/>
    </row>
    <row r="66" spans="2:13" s="1" customFormat="1">
      <c r="B66" s="10">
        <v>741</v>
      </c>
      <c r="C66" s="12" t="s">
        <v>71</v>
      </c>
      <c r="D66" s="11">
        <v>9425324</v>
      </c>
      <c r="E66" s="11">
        <v>119230.16</v>
      </c>
      <c r="F66" s="11">
        <f t="shared" si="1"/>
        <v>9544554.1600000001</v>
      </c>
      <c r="G66" s="11">
        <v>4295084.58</v>
      </c>
      <c r="H66" s="11">
        <v>1530460.95</v>
      </c>
      <c r="I66" s="11">
        <v>1530460.95</v>
      </c>
      <c r="J66" s="11">
        <v>1377389.52</v>
      </c>
      <c r="K66" s="11">
        <f t="shared" si="0"/>
        <v>8014093.21</v>
      </c>
      <c r="M66" s="23"/>
    </row>
    <row r="67" spans="2:13" s="1" customFormat="1">
      <c r="B67" s="10">
        <v>742</v>
      </c>
      <c r="C67" s="12" t="s">
        <v>72</v>
      </c>
      <c r="D67" s="11">
        <v>14363725</v>
      </c>
      <c r="E67" s="11">
        <v>302805.14</v>
      </c>
      <c r="F67" s="11">
        <f t="shared" si="1"/>
        <v>14666530.140000001</v>
      </c>
      <c r="G67" s="11">
        <v>5649635.6900000004</v>
      </c>
      <c r="H67" s="11">
        <v>2899004.47</v>
      </c>
      <c r="I67" s="11">
        <v>2899004.47</v>
      </c>
      <c r="J67" s="11">
        <v>2759303.66</v>
      </c>
      <c r="K67" s="11">
        <f t="shared" si="0"/>
        <v>11767525.67</v>
      </c>
      <c r="M67" s="23"/>
    </row>
    <row r="68" spans="2:13" s="1" customFormat="1">
      <c r="B68" s="10">
        <v>743</v>
      </c>
      <c r="C68" s="12" t="s">
        <v>73</v>
      </c>
      <c r="D68" s="11">
        <v>86646041</v>
      </c>
      <c r="E68" s="11">
        <v>1625069.65</v>
      </c>
      <c r="F68" s="11">
        <f t="shared" si="1"/>
        <v>88271110.650000006</v>
      </c>
      <c r="G68" s="11">
        <v>25780253.899999999</v>
      </c>
      <c r="H68" s="11">
        <v>16211115.5</v>
      </c>
      <c r="I68" s="11">
        <v>16211115.5</v>
      </c>
      <c r="J68" s="11">
        <v>15528539.439999999</v>
      </c>
      <c r="K68" s="11">
        <f t="shared" si="0"/>
        <v>72059995.150000006</v>
      </c>
      <c r="M68" s="23"/>
    </row>
    <row r="69" spans="2:13" s="1" customFormat="1">
      <c r="B69" s="10">
        <v>744</v>
      </c>
      <c r="C69" s="12" t="s">
        <v>74</v>
      </c>
      <c r="D69" s="11">
        <v>19486160</v>
      </c>
      <c r="E69" s="11">
        <v>326837.5</v>
      </c>
      <c r="F69" s="11">
        <f t="shared" si="1"/>
        <v>19812997.5</v>
      </c>
      <c r="G69" s="11">
        <v>7860186.6200000001</v>
      </c>
      <c r="H69" s="11">
        <v>3334947</v>
      </c>
      <c r="I69" s="11">
        <v>3334947</v>
      </c>
      <c r="J69" s="11">
        <v>3064435.2</v>
      </c>
      <c r="K69" s="11">
        <f t="shared" si="0"/>
        <v>16478050.5</v>
      </c>
      <c r="M69" s="23"/>
    </row>
    <row r="70" spans="2:13" s="1" customFormat="1">
      <c r="B70" s="10">
        <v>745</v>
      </c>
      <c r="C70" s="12" t="s">
        <v>75</v>
      </c>
      <c r="D70" s="11">
        <v>14474896</v>
      </c>
      <c r="E70" s="11">
        <v>236936.09</v>
      </c>
      <c r="F70" s="11">
        <f t="shared" si="1"/>
        <v>14711832.09</v>
      </c>
      <c r="G70" s="11">
        <v>5848853.0099999998</v>
      </c>
      <c r="H70" s="11">
        <v>2450249.2399999998</v>
      </c>
      <c r="I70" s="11">
        <v>2450249.2399999998</v>
      </c>
      <c r="J70" s="11">
        <v>2284870.94</v>
      </c>
      <c r="K70" s="11">
        <f t="shared" si="0"/>
        <v>12261582.85</v>
      </c>
      <c r="M70" s="23"/>
    </row>
    <row r="71" spans="2:13" s="1" customFormat="1">
      <c r="B71" s="10">
        <v>746</v>
      </c>
      <c r="C71" s="12" t="s">
        <v>76</v>
      </c>
      <c r="D71" s="11">
        <v>10731511</v>
      </c>
      <c r="E71" s="11">
        <v>222455.52</v>
      </c>
      <c r="F71" s="11">
        <f t="shared" si="1"/>
        <v>10953966.52</v>
      </c>
      <c r="G71" s="11">
        <v>3428570.7199999997</v>
      </c>
      <c r="H71" s="11">
        <v>1859257.0399999998</v>
      </c>
      <c r="I71" s="11">
        <v>1859257.0399999998</v>
      </c>
      <c r="J71" s="11">
        <v>1821939.4</v>
      </c>
      <c r="K71" s="11">
        <f t="shared" si="0"/>
        <v>9094709.4800000004</v>
      </c>
      <c r="M71" s="23"/>
    </row>
    <row r="72" spans="2:13" s="1" customFormat="1">
      <c r="B72" s="10">
        <v>747</v>
      </c>
      <c r="C72" s="12" t="s">
        <v>77</v>
      </c>
      <c r="D72" s="11">
        <v>10007399</v>
      </c>
      <c r="E72" s="11">
        <v>196234.6</v>
      </c>
      <c r="F72" s="11">
        <f t="shared" si="1"/>
        <v>10203633.6</v>
      </c>
      <c r="G72" s="11">
        <v>4281765.3100000005</v>
      </c>
      <c r="H72" s="11">
        <v>1874595.22</v>
      </c>
      <c r="I72" s="11">
        <v>1874595.22</v>
      </c>
      <c r="J72" s="11">
        <v>1759238.54</v>
      </c>
      <c r="K72" s="11">
        <f t="shared" si="0"/>
        <v>8329038.3799999999</v>
      </c>
      <c r="M72" s="23"/>
    </row>
    <row r="73" spans="2:13" s="1" customFormat="1">
      <c r="B73" s="10">
        <v>748</v>
      </c>
      <c r="C73" s="12" t="s">
        <v>78</v>
      </c>
      <c r="D73" s="11">
        <v>55706232</v>
      </c>
      <c r="E73" s="11">
        <v>799283.15</v>
      </c>
      <c r="F73" s="11">
        <f t="shared" si="1"/>
        <v>56505515.149999999</v>
      </c>
      <c r="G73" s="11">
        <v>18828679.039999999</v>
      </c>
      <c r="H73" s="11">
        <v>9899706.1600000001</v>
      </c>
      <c r="I73" s="11">
        <v>9899706.1600000001</v>
      </c>
      <c r="J73" s="11">
        <v>9260340.3000000007</v>
      </c>
      <c r="K73" s="11">
        <f t="shared" si="0"/>
        <v>46605808.989999995</v>
      </c>
      <c r="M73" s="23"/>
    </row>
    <row r="74" spans="2:13" s="1" customFormat="1">
      <c r="B74" s="10">
        <v>749</v>
      </c>
      <c r="C74" s="12" t="s">
        <v>79</v>
      </c>
      <c r="D74" s="11">
        <v>205856807</v>
      </c>
      <c r="E74" s="11">
        <v>4167559.08</v>
      </c>
      <c r="F74" s="11">
        <f t="shared" si="1"/>
        <v>210024366.08000001</v>
      </c>
      <c r="G74" s="11">
        <v>66312851.400000006</v>
      </c>
      <c r="H74" s="11">
        <v>33995039.829999998</v>
      </c>
      <c r="I74" s="11">
        <v>33995039.829999998</v>
      </c>
      <c r="J74" s="11">
        <v>33767995.82</v>
      </c>
      <c r="K74" s="11">
        <f t="shared" si="0"/>
        <v>176029326.25</v>
      </c>
      <c r="M74" s="23"/>
    </row>
    <row r="75" spans="2:13" s="1" customFormat="1">
      <c r="B75" s="10">
        <v>750</v>
      </c>
      <c r="C75" s="12" t="s">
        <v>80</v>
      </c>
      <c r="D75" s="11">
        <v>32672636</v>
      </c>
      <c r="E75" s="11">
        <v>467201.74</v>
      </c>
      <c r="F75" s="11">
        <f t="shared" si="1"/>
        <v>33139837.739999998</v>
      </c>
      <c r="G75" s="11">
        <v>14531771.059999999</v>
      </c>
      <c r="H75" s="11">
        <v>5289949.95</v>
      </c>
      <c r="I75" s="11">
        <v>5289949.95</v>
      </c>
      <c r="J75" s="11">
        <v>4875474.1900000004</v>
      </c>
      <c r="K75" s="11">
        <f t="shared" si="0"/>
        <v>27849887.789999999</v>
      </c>
      <c r="M75" s="23"/>
    </row>
    <row r="76" spans="2:13" s="1" customFormat="1">
      <c r="B76" s="10">
        <v>751</v>
      </c>
      <c r="C76" s="12" t="s">
        <v>81</v>
      </c>
      <c r="D76" s="11">
        <v>22005018</v>
      </c>
      <c r="E76" s="11">
        <v>219437.51</v>
      </c>
      <c r="F76" s="11">
        <f t="shared" si="1"/>
        <v>22224455.510000002</v>
      </c>
      <c r="G76" s="11">
        <v>8464740.9100000001</v>
      </c>
      <c r="H76" s="11">
        <v>4041643.67</v>
      </c>
      <c r="I76" s="11">
        <v>4041643.67</v>
      </c>
      <c r="J76" s="11">
        <v>3829075.34</v>
      </c>
      <c r="K76" s="11">
        <f t="shared" si="0"/>
        <v>18182811.840000004</v>
      </c>
      <c r="M76" s="23"/>
    </row>
    <row r="77" spans="2:13" s="1" customFormat="1">
      <c r="B77" s="10">
        <v>752</v>
      </c>
      <c r="C77" s="12" t="s">
        <v>82</v>
      </c>
      <c r="D77" s="11">
        <v>39722143</v>
      </c>
      <c r="E77" s="11">
        <v>1004437.03</v>
      </c>
      <c r="F77" s="11">
        <f t="shared" ref="F77:F128" si="2">+D77+E77</f>
        <v>40726580.030000001</v>
      </c>
      <c r="G77" s="11">
        <v>13490268.330000002</v>
      </c>
      <c r="H77" s="11">
        <v>7281904.4300000006</v>
      </c>
      <c r="I77" s="11">
        <v>7281904.4300000006</v>
      </c>
      <c r="J77" s="11">
        <v>6963742.6900000004</v>
      </c>
      <c r="K77" s="11">
        <f t="shared" si="0"/>
        <v>33444675.600000001</v>
      </c>
      <c r="M77" s="23"/>
    </row>
    <row r="78" spans="2:13" s="1" customFormat="1">
      <c r="B78" s="10">
        <v>753</v>
      </c>
      <c r="C78" s="12" t="s">
        <v>83</v>
      </c>
      <c r="D78" s="11">
        <v>12068644</v>
      </c>
      <c r="E78" s="11">
        <v>248240.51</v>
      </c>
      <c r="F78" s="11">
        <f t="shared" si="2"/>
        <v>12316884.51</v>
      </c>
      <c r="G78" s="11">
        <v>4736442.79</v>
      </c>
      <c r="H78" s="11">
        <v>1858095.74</v>
      </c>
      <c r="I78" s="11">
        <v>1858095.74</v>
      </c>
      <c r="J78" s="11">
        <v>1723459.08</v>
      </c>
      <c r="K78" s="11">
        <f t="shared" si="0"/>
        <v>10458788.77</v>
      </c>
      <c r="M78" s="23"/>
    </row>
    <row r="79" spans="2:13" s="1" customFormat="1">
      <c r="B79" s="10">
        <v>754</v>
      </c>
      <c r="C79" s="12" t="s">
        <v>84</v>
      </c>
      <c r="D79" s="11">
        <v>16306460</v>
      </c>
      <c r="E79" s="11">
        <v>514907.97</v>
      </c>
      <c r="F79" s="11">
        <f t="shared" si="2"/>
        <v>16821367.969999999</v>
      </c>
      <c r="G79" s="11">
        <v>6316438.7400000002</v>
      </c>
      <c r="H79" s="11">
        <v>2504926.54</v>
      </c>
      <c r="I79" s="11">
        <v>2504926.54</v>
      </c>
      <c r="J79" s="11">
        <v>2308161.79</v>
      </c>
      <c r="K79" s="11">
        <f t="shared" si="0"/>
        <v>14316441.43</v>
      </c>
      <c r="M79" s="23"/>
    </row>
    <row r="80" spans="2:13" s="1" customFormat="1">
      <c r="B80" s="10">
        <v>801</v>
      </c>
      <c r="C80" s="12" t="s">
        <v>85</v>
      </c>
      <c r="D80" s="11">
        <v>84155235</v>
      </c>
      <c r="E80" s="11">
        <v>5043913.7300000004</v>
      </c>
      <c r="F80" s="11">
        <f t="shared" si="2"/>
        <v>89199148.730000004</v>
      </c>
      <c r="G80" s="11">
        <v>25448167.989999998</v>
      </c>
      <c r="H80" s="11">
        <v>19232064</v>
      </c>
      <c r="I80" s="11">
        <v>19232064</v>
      </c>
      <c r="J80" s="11">
        <v>19129733.039999999</v>
      </c>
      <c r="K80" s="11">
        <f t="shared" si="0"/>
        <v>69967084.730000004</v>
      </c>
      <c r="M80" s="23"/>
    </row>
    <row r="81" spans="2:13" s="1" customFormat="1">
      <c r="B81" s="10">
        <v>802</v>
      </c>
      <c r="C81" s="12" t="s">
        <v>86</v>
      </c>
      <c r="D81" s="11">
        <v>83151139</v>
      </c>
      <c r="E81" s="11">
        <v>4718741.62</v>
      </c>
      <c r="F81" s="11">
        <f t="shared" si="2"/>
        <v>87869880.620000005</v>
      </c>
      <c r="G81" s="11">
        <v>28052083.59</v>
      </c>
      <c r="H81" s="11">
        <v>13875490</v>
      </c>
      <c r="I81" s="11">
        <v>13875490</v>
      </c>
      <c r="J81" s="11">
        <v>13755900.66</v>
      </c>
      <c r="K81" s="11">
        <f t="shared" si="0"/>
        <v>73994390.620000005</v>
      </c>
      <c r="M81" s="23"/>
    </row>
    <row r="82" spans="2:13" s="1" customFormat="1">
      <c r="B82" s="10">
        <v>803</v>
      </c>
      <c r="C82" s="12" t="s">
        <v>87</v>
      </c>
      <c r="D82" s="11">
        <v>208821438</v>
      </c>
      <c r="E82" s="11">
        <v>87529491.659999996</v>
      </c>
      <c r="F82" s="11">
        <f t="shared" si="2"/>
        <v>296350929.65999997</v>
      </c>
      <c r="G82" s="11">
        <v>100433939.25999999</v>
      </c>
      <c r="H82" s="11">
        <v>73329045.969999999</v>
      </c>
      <c r="I82" s="11">
        <v>73329045.969999999</v>
      </c>
      <c r="J82" s="11">
        <v>70612997.849999994</v>
      </c>
      <c r="K82" s="11">
        <f t="shared" si="0"/>
        <v>223021883.68999997</v>
      </c>
      <c r="M82" s="23"/>
    </row>
    <row r="83" spans="2:13" s="1" customFormat="1">
      <c r="B83" s="10">
        <v>804</v>
      </c>
      <c r="C83" s="12" t="s">
        <v>88</v>
      </c>
      <c r="D83" s="11">
        <v>72177269</v>
      </c>
      <c r="E83" s="11">
        <v>2891517.25</v>
      </c>
      <c r="F83" s="11">
        <f t="shared" si="2"/>
        <v>75068786.25</v>
      </c>
      <c r="G83" s="11">
        <v>20333491.559999999</v>
      </c>
      <c r="H83" s="11">
        <v>15299819.059999999</v>
      </c>
      <c r="I83" s="11">
        <v>15299819.059999999</v>
      </c>
      <c r="J83" s="11">
        <v>14989182.359999999</v>
      </c>
      <c r="K83" s="11">
        <f t="shared" si="0"/>
        <v>59768967.189999998</v>
      </c>
      <c r="M83" s="23"/>
    </row>
    <row r="84" spans="2:13" s="1" customFormat="1">
      <c r="B84" s="10">
        <v>805</v>
      </c>
      <c r="C84" s="12" t="s">
        <v>89</v>
      </c>
      <c r="D84" s="11">
        <v>114464777</v>
      </c>
      <c r="E84" s="11">
        <v>6162247.3700000001</v>
      </c>
      <c r="F84" s="11">
        <f t="shared" si="2"/>
        <v>120627024.37</v>
      </c>
      <c r="G84" s="11">
        <v>33126350.050000001</v>
      </c>
      <c r="H84" s="11">
        <v>23840086.82</v>
      </c>
      <c r="I84" s="11">
        <v>23840086.82</v>
      </c>
      <c r="J84" s="11">
        <v>23494802.530000001</v>
      </c>
      <c r="K84" s="11">
        <f t="shared" si="0"/>
        <v>96786937.550000012</v>
      </c>
      <c r="M84" s="23"/>
    </row>
    <row r="85" spans="2:13" s="1" customFormat="1">
      <c r="B85" s="10">
        <v>806</v>
      </c>
      <c r="C85" s="12" t="s">
        <v>90</v>
      </c>
      <c r="D85" s="11">
        <v>189556377</v>
      </c>
      <c r="E85" s="11">
        <v>5792278.0700000003</v>
      </c>
      <c r="F85" s="11">
        <f t="shared" si="2"/>
        <v>195348655.06999999</v>
      </c>
      <c r="G85" s="11">
        <v>56222884.369999997</v>
      </c>
      <c r="H85" s="11">
        <v>34299884.829999998</v>
      </c>
      <c r="I85" s="11">
        <v>34299884.829999998</v>
      </c>
      <c r="J85" s="11">
        <v>34049073.979999997</v>
      </c>
      <c r="K85" s="11">
        <f t="shared" si="0"/>
        <v>161048770.24000001</v>
      </c>
      <c r="M85" s="23"/>
    </row>
    <row r="86" spans="2:13" s="1" customFormat="1">
      <c r="B86" s="10">
        <v>807</v>
      </c>
      <c r="C86" s="12" t="s">
        <v>91</v>
      </c>
      <c r="D86" s="11">
        <v>437232315</v>
      </c>
      <c r="E86" s="11">
        <v>69057366.109999999</v>
      </c>
      <c r="F86" s="11">
        <f t="shared" si="2"/>
        <v>506289681.11000001</v>
      </c>
      <c r="G86" s="11">
        <v>193299676.67000002</v>
      </c>
      <c r="H86" s="11">
        <v>104911086.03</v>
      </c>
      <c r="I86" s="11">
        <v>104911086.03</v>
      </c>
      <c r="J86" s="11">
        <v>99150234.030000001</v>
      </c>
      <c r="K86" s="11">
        <f t="shared" si="0"/>
        <v>401378595.08000004</v>
      </c>
      <c r="M86" s="23"/>
    </row>
    <row r="87" spans="2:13" s="1" customFormat="1">
      <c r="B87" s="10">
        <v>808</v>
      </c>
      <c r="C87" s="12" t="s">
        <v>92</v>
      </c>
      <c r="D87" s="11">
        <v>69948271</v>
      </c>
      <c r="E87" s="11">
        <v>3825897.28</v>
      </c>
      <c r="F87" s="11">
        <f t="shared" si="2"/>
        <v>73774168.280000001</v>
      </c>
      <c r="G87" s="11">
        <v>24130076.329999998</v>
      </c>
      <c r="H87" s="11">
        <v>14477280.16</v>
      </c>
      <c r="I87" s="11">
        <v>14477280.16</v>
      </c>
      <c r="J87" s="11">
        <v>13370022.66</v>
      </c>
      <c r="K87" s="11">
        <f t="shared" si="0"/>
        <v>59296888.120000005</v>
      </c>
      <c r="M87" s="23"/>
    </row>
    <row r="88" spans="2:13" s="1" customFormat="1">
      <c r="B88" s="10">
        <v>809</v>
      </c>
      <c r="C88" s="12" t="s">
        <v>93</v>
      </c>
      <c r="D88" s="11">
        <v>101930445</v>
      </c>
      <c r="E88" s="11">
        <v>5512123.8600000003</v>
      </c>
      <c r="F88" s="11">
        <f t="shared" si="2"/>
        <v>107442568.86</v>
      </c>
      <c r="G88" s="11">
        <v>41581801.479999997</v>
      </c>
      <c r="H88" s="11">
        <v>14936579.34</v>
      </c>
      <c r="I88" s="11">
        <v>14936579.34</v>
      </c>
      <c r="J88" s="11">
        <v>13915236.369999999</v>
      </c>
      <c r="K88" s="11">
        <f t="shared" si="0"/>
        <v>92505989.519999996</v>
      </c>
      <c r="M88" s="23"/>
    </row>
    <row r="89" spans="2:13" s="1" customFormat="1">
      <c r="B89" s="10">
        <v>810</v>
      </c>
      <c r="C89" s="12" t="s">
        <v>94</v>
      </c>
      <c r="D89" s="11">
        <v>77930036</v>
      </c>
      <c r="E89" s="11">
        <v>8561152.8900000006</v>
      </c>
      <c r="F89" s="11">
        <f t="shared" si="2"/>
        <v>86491188.890000001</v>
      </c>
      <c r="G89" s="11">
        <v>26940084.079999998</v>
      </c>
      <c r="H89" s="11">
        <v>17755392.080000002</v>
      </c>
      <c r="I89" s="11">
        <v>17755392.080000002</v>
      </c>
      <c r="J89" s="11">
        <v>17117560.960000001</v>
      </c>
      <c r="K89" s="11">
        <f t="shared" si="0"/>
        <v>68735796.810000002</v>
      </c>
      <c r="M89" s="23"/>
    </row>
    <row r="90" spans="2:13" s="1" customFormat="1">
      <c r="B90" s="10">
        <v>811</v>
      </c>
      <c r="C90" s="12" t="s">
        <v>95</v>
      </c>
      <c r="D90" s="11">
        <v>124810881</v>
      </c>
      <c r="E90" s="11">
        <v>21079268.789999999</v>
      </c>
      <c r="F90" s="11">
        <f t="shared" si="2"/>
        <v>145890149.78999999</v>
      </c>
      <c r="G90" s="11">
        <v>43571994.960000001</v>
      </c>
      <c r="H90" s="11">
        <v>26092584.609999999</v>
      </c>
      <c r="I90" s="11">
        <v>26092584.609999999</v>
      </c>
      <c r="J90" s="11">
        <v>25948704</v>
      </c>
      <c r="K90" s="11">
        <f t="shared" si="0"/>
        <v>119797565.17999999</v>
      </c>
      <c r="M90" s="23"/>
    </row>
    <row r="91" spans="2:13" s="1" customFormat="1">
      <c r="B91" s="10">
        <v>812</v>
      </c>
      <c r="C91" s="12" t="s">
        <v>96</v>
      </c>
      <c r="D91" s="11">
        <v>109671175</v>
      </c>
      <c r="E91" s="11">
        <v>1063051.03</v>
      </c>
      <c r="F91" s="11">
        <f t="shared" si="2"/>
        <v>110734226.03</v>
      </c>
      <c r="G91" s="11">
        <v>31784340.43</v>
      </c>
      <c r="H91" s="11">
        <v>20557404.279999997</v>
      </c>
      <c r="I91" s="11">
        <v>20557404.279999997</v>
      </c>
      <c r="J91" s="11">
        <v>19945345.809999999</v>
      </c>
      <c r="K91" s="11">
        <f t="shared" si="0"/>
        <v>90176821.75</v>
      </c>
      <c r="M91" s="23"/>
    </row>
    <row r="92" spans="2:13" s="1" customFormat="1">
      <c r="B92" s="10">
        <v>813</v>
      </c>
      <c r="C92" s="12" t="s">
        <v>97</v>
      </c>
      <c r="D92" s="11">
        <v>69513492</v>
      </c>
      <c r="E92" s="11">
        <v>7555129.9199999999</v>
      </c>
      <c r="F92" s="11">
        <f t="shared" si="2"/>
        <v>77068621.920000002</v>
      </c>
      <c r="G92" s="11">
        <v>28610729.370000001</v>
      </c>
      <c r="H92" s="11">
        <v>14498513.280000001</v>
      </c>
      <c r="I92" s="11">
        <v>14498513.280000001</v>
      </c>
      <c r="J92" s="11">
        <v>13312925.98</v>
      </c>
      <c r="K92" s="11">
        <f t="shared" si="0"/>
        <v>62570108.640000001</v>
      </c>
      <c r="M92" s="23"/>
    </row>
    <row r="93" spans="2:13" s="1" customFormat="1">
      <c r="B93" s="10">
        <v>814</v>
      </c>
      <c r="C93" s="12" t="s">
        <v>98</v>
      </c>
      <c r="D93" s="11">
        <v>48914950</v>
      </c>
      <c r="E93" s="11">
        <v>3714835.51</v>
      </c>
      <c r="F93" s="11">
        <f t="shared" si="2"/>
        <v>52629785.509999998</v>
      </c>
      <c r="G93" s="11">
        <v>17658994.390000001</v>
      </c>
      <c r="H93" s="11">
        <v>10063518.539999999</v>
      </c>
      <c r="I93" s="11">
        <v>10063518.539999999</v>
      </c>
      <c r="J93" s="11">
        <v>10008507.75</v>
      </c>
      <c r="K93" s="11">
        <f t="shared" si="0"/>
        <v>42566266.969999999</v>
      </c>
      <c r="M93" s="23"/>
    </row>
    <row r="94" spans="2:13" s="1" customFormat="1">
      <c r="B94" s="10">
        <v>815</v>
      </c>
      <c r="C94" s="12" t="s">
        <v>99</v>
      </c>
      <c r="D94" s="11">
        <v>8001977</v>
      </c>
      <c r="E94" s="11">
        <v>-478959.25</v>
      </c>
      <c r="F94" s="11">
        <f t="shared" si="2"/>
        <v>7523017.75</v>
      </c>
      <c r="G94" s="11">
        <v>2745539.69</v>
      </c>
      <c r="H94" s="11">
        <v>686510</v>
      </c>
      <c r="I94" s="11">
        <v>686510</v>
      </c>
      <c r="J94" s="11">
        <v>683033</v>
      </c>
      <c r="K94" s="11">
        <f t="shared" si="0"/>
        <v>6836507.75</v>
      </c>
      <c r="M94" s="23"/>
    </row>
    <row r="95" spans="2:13" s="1" customFormat="1">
      <c r="B95" s="10">
        <v>816</v>
      </c>
      <c r="C95" s="12" t="s">
        <v>100</v>
      </c>
      <c r="D95" s="11">
        <v>8345712</v>
      </c>
      <c r="E95" s="11">
        <v>2018530.16</v>
      </c>
      <c r="F95" s="11">
        <f t="shared" si="2"/>
        <v>10364242.16</v>
      </c>
      <c r="G95" s="11">
        <v>6192796.2999999998</v>
      </c>
      <c r="H95" s="11">
        <v>1754805.08</v>
      </c>
      <c r="I95" s="11">
        <v>1754805.08</v>
      </c>
      <c r="J95" s="11">
        <v>859817.45</v>
      </c>
      <c r="K95" s="11">
        <f t="shared" si="0"/>
        <v>8609437.0800000001</v>
      </c>
      <c r="M95" s="23"/>
    </row>
    <row r="96" spans="2:13" s="1" customFormat="1">
      <c r="B96" s="10">
        <v>817</v>
      </c>
      <c r="C96" s="12" t="s">
        <v>101</v>
      </c>
      <c r="D96" s="11">
        <v>14375684</v>
      </c>
      <c r="E96" s="11">
        <v>4641606.0199999996</v>
      </c>
      <c r="F96" s="11">
        <f t="shared" si="2"/>
        <v>19017290.02</v>
      </c>
      <c r="G96" s="11">
        <v>9245813.9100000001</v>
      </c>
      <c r="H96" s="11">
        <v>4401294.38</v>
      </c>
      <c r="I96" s="11">
        <v>4401294.38</v>
      </c>
      <c r="J96" s="11">
        <v>3705796.97</v>
      </c>
      <c r="K96" s="11">
        <f t="shared" si="0"/>
        <v>14615995.640000001</v>
      </c>
      <c r="M96" s="23"/>
    </row>
    <row r="97" spans="2:13" s="1" customFormat="1">
      <c r="B97" s="10">
        <v>818</v>
      </c>
      <c r="C97" s="12" t="s">
        <v>102</v>
      </c>
      <c r="D97" s="11">
        <v>10029535</v>
      </c>
      <c r="E97" s="11">
        <v>2201054.2200000002</v>
      </c>
      <c r="F97" s="11">
        <f t="shared" si="2"/>
        <v>12230589.220000001</v>
      </c>
      <c r="G97" s="11">
        <v>5701113.1500000004</v>
      </c>
      <c r="H97" s="11">
        <v>1651037.54</v>
      </c>
      <c r="I97" s="11">
        <v>1651037.54</v>
      </c>
      <c r="J97" s="11">
        <v>1075675.83</v>
      </c>
      <c r="K97" s="11">
        <f t="shared" si="0"/>
        <v>10579551.68</v>
      </c>
      <c r="M97" s="23"/>
    </row>
    <row r="98" spans="2:13" s="1" customFormat="1">
      <c r="B98" s="10">
        <v>819</v>
      </c>
      <c r="C98" s="12" t="s">
        <v>103</v>
      </c>
      <c r="D98" s="11">
        <v>9661057</v>
      </c>
      <c r="E98" s="11">
        <v>1447155.16</v>
      </c>
      <c r="F98" s="11">
        <f t="shared" si="2"/>
        <v>11108212.16</v>
      </c>
      <c r="G98" s="11">
        <v>5250943.71</v>
      </c>
      <c r="H98" s="11">
        <v>1339590.1400000001</v>
      </c>
      <c r="I98" s="11">
        <v>1339590.1400000001</v>
      </c>
      <c r="J98" s="11">
        <v>1124556.04</v>
      </c>
      <c r="K98" s="11">
        <f t="shared" si="0"/>
        <v>9768622.0199999996</v>
      </c>
      <c r="M98" s="23"/>
    </row>
    <row r="99" spans="2:13" s="1" customFormat="1">
      <c r="B99" s="10">
        <v>823</v>
      </c>
      <c r="C99" s="12" t="s">
        <v>104</v>
      </c>
      <c r="D99" s="11">
        <v>4935503</v>
      </c>
      <c r="E99" s="11">
        <v>1127160.82</v>
      </c>
      <c r="F99" s="11">
        <f t="shared" si="2"/>
        <v>6062663.8200000003</v>
      </c>
      <c r="G99" s="11">
        <v>4248581.1399999997</v>
      </c>
      <c r="H99" s="11">
        <v>574688.74</v>
      </c>
      <c r="I99" s="11">
        <v>574688.74</v>
      </c>
      <c r="J99" s="11">
        <v>568386.74</v>
      </c>
      <c r="K99" s="11">
        <f t="shared" si="0"/>
        <v>5487975.0800000001</v>
      </c>
      <c r="M99" s="23"/>
    </row>
    <row r="100" spans="2:13" s="1" customFormat="1">
      <c r="B100" s="10">
        <v>824</v>
      </c>
      <c r="C100" s="12" t="s">
        <v>105</v>
      </c>
      <c r="D100" s="11">
        <v>7486746</v>
      </c>
      <c r="E100" s="11">
        <v>1291967.3500000001</v>
      </c>
      <c r="F100" s="11">
        <f t="shared" si="2"/>
        <v>8778713.3499999996</v>
      </c>
      <c r="G100" s="11">
        <v>4546476.5200000005</v>
      </c>
      <c r="H100" s="11">
        <v>1303231.8400000001</v>
      </c>
      <c r="I100" s="11">
        <v>1303231.8400000001</v>
      </c>
      <c r="J100" s="11">
        <v>1296362.22</v>
      </c>
      <c r="K100" s="11">
        <f t="shared" si="0"/>
        <v>7475481.5099999998</v>
      </c>
      <c r="M100" s="23"/>
    </row>
    <row r="101" spans="2:13" s="1" customFormat="1">
      <c r="B101" s="10">
        <v>825</v>
      </c>
      <c r="C101" s="12" t="s">
        <v>106</v>
      </c>
      <c r="D101" s="11">
        <v>20821856</v>
      </c>
      <c r="E101" s="11">
        <v>2210384.2400000002</v>
      </c>
      <c r="F101" s="11">
        <f t="shared" si="2"/>
        <v>23032240.240000002</v>
      </c>
      <c r="G101" s="11">
        <v>9180687</v>
      </c>
      <c r="H101" s="11">
        <v>4272649.12</v>
      </c>
      <c r="I101" s="11">
        <v>4272649.12</v>
      </c>
      <c r="J101" s="11">
        <v>3984311.04</v>
      </c>
      <c r="K101" s="11">
        <f t="shared" si="0"/>
        <v>18759591.120000001</v>
      </c>
      <c r="M101" s="23"/>
    </row>
    <row r="102" spans="2:13" s="1" customFormat="1">
      <c r="B102" s="10">
        <v>826</v>
      </c>
      <c r="C102" s="12" t="s">
        <v>107</v>
      </c>
      <c r="D102" s="11">
        <v>28733474</v>
      </c>
      <c r="E102" s="11">
        <v>3282275.05</v>
      </c>
      <c r="F102" s="11">
        <f t="shared" si="2"/>
        <v>32015749.050000001</v>
      </c>
      <c r="G102" s="11">
        <v>13417887.689999999</v>
      </c>
      <c r="H102" s="11">
        <v>5162002.43</v>
      </c>
      <c r="I102" s="11">
        <v>5162002.43</v>
      </c>
      <c r="J102" s="11">
        <v>5087657.79</v>
      </c>
      <c r="K102" s="11">
        <f t="shared" si="0"/>
        <v>26853746.620000001</v>
      </c>
      <c r="M102" s="23"/>
    </row>
    <row r="103" spans="2:13" s="1" customFormat="1">
      <c r="B103" s="10">
        <v>827</v>
      </c>
      <c r="C103" s="12" t="s">
        <v>108</v>
      </c>
      <c r="D103" s="11">
        <v>84170891</v>
      </c>
      <c r="E103" s="11">
        <v>9942213.6099999994</v>
      </c>
      <c r="F103" s="11">
        <f t="shared" si="2"/>
        <v>94113104.609999999</v>
      </c>
      <c r="G103" s="11">
        <v>35081824.659999996</v>
      </c>
      <c r="H103" s="11">
        <v>20522063.73</v>
      </c>
      <c r="I103" s="11">
        <v>20522063.73</v>
      </c>
      <c r="J103" s="11">
        <v>17631220.780000001</v>
      </c>
      <c r="K103" s="11">
        <f t="shared" si="0"/>
        <v>73591040.879999995</v>
      </c>
      <c r="M103" s="23"/>
    </row>
    <row r="104" spans="2:13" s="1" customFormat="1">
      <c r="B104" s="10">
        <v>828</v>
      </c>
      <c r="C104" s="12" t="s">
        <v>109</v>
      </c>
      <c r="D104" s="11">
        <v>76151246</v>
      </c>
      <c r="E104" s="11">
        <v>7807181.75</v>
      </c>
      <c r="F104" s="11">
        <f t="shared" si="2"/>
        <v>83958427.75</v>
      </c>
      <c r="G104" s="11">
        <v>35524955.480000004</v>
      </c>
      <c r="H104" s="11">
        <v>14569773.129999999</v>
      </c>
      <c r="I104" s="11">
        <v>14569773.129999999</v>
      </c>
      <c r="J104" s="11">
        <v>12676915.789999999</v>
      </c>
      <c r="K104" s="11">
        <f t="shared" si="0"/>
        <v>69388654.620000005</v>
      </c>
      <c r="M104" s="23"/>
    </row>
    <row r="105" spans="2:13" s="1" customFormat="1">
      <c r="B105" s="10">
        <v>829</v>
      </c>
      <c r="C105" s="12" t="s">
        <v>110</v>
      </c>
      <c r="D105" s="11">
        <v>13356432</v>
      </c>
      <c r="E105" s="11">
        <v>2253492.16</v>
      </c>
      <c r="F105" s="11">
        <f t="shared" si="2"/>
        <v>15609924.16</v>
      </c>
      <c r="G105" s="11">
        <v>7691363.2999999998</v>
      </c>
      <c r="H105" s="11">
        <v>2447300.92</v>
      </c>
      <c r="I105" s="11">
        <v>2447300.92</v>
      </c>
      <c r="J105" s="11">
        <v>2106594.0499999998</v>
      </c>
      <c r="K105" s="11">
        <f t="shared" si="0"/>
        <v>13162623.24</v>
      </c>
      <c r="M105" s="23"/>
    </row>
    <row r="106" spans="2:13" s="1" customFormat="1">
      <c r="B106" s="10">
        <v>830</v>
      </c>
      <c r="C106" s="12" t="s">
        <v>111</v>
      </c>
      <c r="D106" s="11">
        <v>27544987</v>
      </c>
      <c r="E106" s="11">
        <v>2124317.25</v>
      </c>
      <c r="F106" s="11">
        <f t="shared" si="2"/>
        <v>29669304.25</v>
      </c>
      <c r="G106" s="11">
        <v>10467098.68</v>
      </c>
      <c r="H106" s="11">
        <v>5402356.9699999997</v>
      </c>
      <c r="I106" s="11">
        <v>5402356.9699999997</v>
      </c>
      <c r="J106" s="11">
        <v>5300107.33</v>
      </c>
      <c r="K106" s="11">
        <f t="shared" si="0"/>
        <v>24266947.280000001</v>
      </c>
      <c r="M106" s="23"/>
    </row>
    <row r="107" spans="2:13" s="1" customFormat="1">
      <c r="B107" s="10">
        <v>831</v>
      </c>
      <c r="C107" s="12" t="s">
        <v>112</v>
      </c>
      <c r="D107" s="11">
        <v>14188457</v>
      </c>
      <c r="E107" s="11">
        <v>2992220.23</v>
      </c>
      <c r="F107" s="11">
        <f t="shared" si="2"/>
        <v>17180677.23</v>
      </c>
      <c r="G107" s="11">
        <v>8075176.1299999999</v>
      </c>
      <c r="H107" s="11">
        <v>2868545.84</v>
      </c>
      <c r="I107" s="11">
        <v>2868545.84</v>
      </c>
      <c r="J107" s="11">
        <v>2490793.29</v>
      </c>
      <c r="K107" s="11">
        <f t="shared" si="0"/>
        <v>14312131.390000001</v>
      </c>
      <c r="M107" s="23"/>
    </row>
    <row r="108" spans="2:13" s="1" customFormat="1">
      <c r="B108" s="10">
        <v>832</v>
      </c>
      <c r="C108" s="12" t="s">
        <v>113</v>
      </c>
      <c r="D108" s="11">
        <v>14014624</v>
      </c>
      <c r="E108" s="11">
        <v>1595065.89</v>
      </c>
      <c r="F108" s="11">
        <f t="shared" si="2"/>
        <v>15609689.890000001</v>
      </c>
      <c r="G108" s="11">
        <v>6885326.9000000004</v>
      </c>
      <c r="H108" s="11">
        <v>2412030.4700000002</v>
      </c>
      <c r="I108" s="11">
        <v>2412030.4700000002</v>
      </c>
      <c r="J108" s="11">
        <v>2380326.6800000002</v>
      </c>
      <c r="K108" s="11">
        <f t="shared" si="0"/>
        <v>13197659.42</v>
      </c>
      <c r="M108" s="23"/>
    </row>
    <row r="109" spans="2:13" s="1" customFormat="1">
      <c r="B109" s="10">
        <v>833</v>
      </c>
      <c r="C109" s="12" t="s">
        <v>114</v>
      </c>
      <c r="D109" s="11">
        <v>17253105</v>
      </c>
      <c r="E109" s="11">
        <v>1961148.56</v>
      </c>
      <c r="F109" s="11">
        <f t="shared" si="2"/>
        <v>19214253.559999999</v>
      </c>
      <c r="G109" s="11">
        <v>7239270.9299999997</v>
      </c>
      <c r="H109" s="11">
        <v>3188004.8200000003</v>
      </c>
      <c r="I109" s="11">
        <v>3188004.8200000003</v>
      </c>
      <c r="J109" s="11">
        <v>3173314.08</v>
      </c>
      <c r="K109" s="11">
        <f t="shared" si="0"/>
        <v>16026248.739999998</v>
      </c>
      <c r="M109" s="23"/>
    </row>
    <row r="110" spans="2:13" s="1" customFormat="1">
      <c r="B110" s="10">
        <v>834</v>
      </c>
      <c r="C110" s="12" t="s">
        <v>115</v>
      </c>
      <c r="D110" s="11">
        <v>4471226</v>
      </c>
      <c r="E110" s="11">
        <v>1103694.01</v>
      </c>
      <c r="F110" s="11">
        <f t="shared" si="2"/>
        <v>5574920.0099999998</v>
      </c>
      <c r="G110" s="11">
        <v>3712295.9799999995</v>
      </c>
      <c r="H110" s="11">
        <v>553381.97</v>
      </c>
      <c r="I110" s="11">
        <v>553381.97</v>
      </c>
      <c r="J110" s="11">
        <v>552363.97</v>
      </c>
      <c r="K110" s="11">
        <f t="shared" si="0"/>
        <v>5021538.04</v>
      </c>
      <c r="M110" s="23"/>
    </row>
    <row r="111" spans="2:13" s="1" customFormat="1">
      <c r="B111" s="10">
        <v>835</v>
      </c>
      <c r="C111" s="12" t="s">
        <v>116</v>
      </c>
      <c r="D111" s="11">
        <v>16223537</v>
      </c>
      <c r="E111" s="11">
        <v>1203240.8500000001</v>
      </c>
      <c r="F111" s="11">
        <f t="shared" si="2"/>
        <v>17426777.850000001</v>
      </c>
      <c r="G111" s="11">
        <v>5838558.3499999996</v>
      </c>
      <c r="H111" s="11">
        <v>2714917.46</v>
      </c>
      <c r="I111" s="11">
        <v>2714917.46</v>
      </c>
      <c r="J111" s="11">
        <v>2695985.45</v>
      </c>
      <c r="K111" s="11">
        <f t="shared" si="0"/>
        <v>14711860.390000001</v>
      </c>
      <c r="M111" s="23"/>
    </row>
    <row r="112" spans="2:13" s="1" customFormat="1">
      <c r="B112" s="10">
        <v>837</v>
      </c>
      <c r="C112" s="12" t="s">
        <v>117</v>
      </c>
      <c r="D112" s="11">
        <v>3975446</v>
      </c>
      <c r="E112" s="11">
        <v>1139913</v>
      </c>
      <c r="F112" s="11">
        <f t="shared" si="2"/>
        <v>5115359</v>
      </c>
      <c r="G112" s="11">
        <v>3438211.88</v>
      </c>
      <c r="H112" s="11">
        <v>443530.27</v>
      </c>
      <c r="I112" s="11">
        <v>443530.27</v>
      </c>
      <c r="J112" s="11">
        <v>236341.82</v>
      </c>
      <c r="K112" s="11">
        <f t="shared" si="0"/>
        <v>4671828.7300000004</v>
      </c>
      <c r="M112" s="23"/>
    </row>
    <row r="113" spans="2:13" s="1" customFormat="1">
      <c r="B113" s="10">
        <v>838</v>
      </c>
      <c r="C113" s="12" t="s">
        <v>118</v>
      </c>
      <c r="D113" s="11">
        <v>15601797</v>
      </c>
      <c r="E113" s="11">
        <v>4013888.12</v>
      </c>
      <c r="F113" s="11">
        <f t="shared" si="2"/>
        <v>19615685.120000001</v>
      </c>
      <c r="G113" s="11">
        <v>10005454.390000001</v>
      </c>
      <c r="H113" s="11">
        <v>3780854.61</v>
      </c>
      <c r="I113" s="11">
        <v>3780854.61</v>
      </c>
      <c r="J113" s="11">
        <v>3360230.61</v>
      </c>
      <c r="K113" s="11">
        <f t="shared" si="0"/>
        <v>15834830.510000002</v>
      </c>
      <c r="M113" s="23"/>
    </row>
    <row r="114" spans="2:13" s="1" customFormat="1">
      <c r="B114" s="10">
        <v>839</v>
      </c>
      <c r="C114" s="12" t="s">
        <v>119</v>
      </c>
      <c r="D114" s="11">
        <v>24001778</v>
      </c>
      <c r="E114" s="11">
        <v>1940705.63</v>
      </c>
      <c r="F114" s="11">
        <f t="shared" si="2"/>
        <v>25942483.629999999</v>
      </c>
      <c r="G114" s="11">
        <v>9414022.3300000001</v>
      </c>
      <c r="H114" s="11">
        <v>5326860.92</v>
      </c>
      <c r="I114" s="11">
        <v>5326860.92</v>
      </c>
      <c r="J114" s="11">
        <v>5066587.3499999996</v>
      </c>
      <c r="K114" s="11">
        <f t="shared" si="0"/>
        <v>20615622.710000001</v>
      </c>
      <c r="M114" s="23"/>
    </row>
    <row r="115" spans="2:13" s="1" customFormat="1">
      <c r="B115" s="10">
        <v>840</v>
      </c>
      <c r="C115" s="12" t="s">
        <v>120</v>
      </c>
      <c r="D115" s="11">
        <v>23211519</v>
      </c>
      <c r="E115" s="11">
        <v>2829953.43</v>
      </c>
      <c r="F115" s="11">
        <f t="shared" si="2"/>
        <v>26041472.43</v>
      </c>
      <c r="G115" s="11">
        <v>10431444.01</v>
      </c>
      <c r="H115" s="11">
        <v>4742945.72</v>
      </c>
      <c r="I115" s="11">
        <v>4742945.72</v>
      </c>
      <c r="J115" s="11">
        <v>4336921.0999999996</v>
      </c>
      <c r="K115" s="11">
        <f t="shared" si="0"/>
        <v>21298526.710000001</v>
      </c>
      <c r="M115" s="23"/>
    </row>
    <row r="116" spans="2:13" s="1" customFormat="1">
      <c r="B116" s="10">
        <v>841</v>
      </c>
      <c r="C116" s="12" t="s">
        <v>121</v>
      </c>
      <c r="D116" s="11">
        <v>19952380</v>
      </c>
      <c r="E116" s="11">
        <v>929222.71</v>
      </c>
      <c r="F116" s="11">
        <f t="shared" si="2"/>
        <v>20881602.710000001</v>
      </c>
      <c r="G116" s="11">
        <v>11493716.84</v>
      </c>
      <c r="H116" s="11">
        <v>2774229.67</v>
      </c>
      <c r="I116" s="11">
        <v>2774229.67</v>
      </c>
      <c r="J116" s="11">
        <v>2273967.16</v>
      </c>
      <c r="K116" s="11">
        <f t="shared" si="0"/>
        <v>18107373.039999999</v>
      </c>
      <c r="M116" s="23"/>
    </row>
    <row r="117" spans="2:13" s="1" customFormat="1">
      <c r="B117" s="10">
        <v>842</v>
      </c>
      <c r="C117" s="12" t="s">
        <v>122</v>
      </c>
      <c r="D117" s="11">
        <v>44885163</v>
      </c>
      <c r="E117" s="11">
        <v>489799.54</v>
      </c>
      <c r="F117" s="11">
        <f t="shared" si="2"/>
        <v>45374962.539999999</v>
      </c>
      <c r="G117" s="11">
        <v>15894473.73</v>
      </c>
      <c r="H117" s="11">
        <v>11023284.68</v>
      </c>
      <c r="I117" s="11">
        <v>11023284.68</v>
      </c>
      <c r="J117" s="11">
        <v>11009491.77</v>
      </c>
      <c r="K117" s="11">
        <f t="shared" si="0"/>
        <v>34351677.859999999</v>
      </c>
      <c r="M117" s="23"/>
    </row>
    <row r="118" spans="2:13" s="1" customFormat="1">
      <c r="B118" s="10">
        <v>843</v>
      </c>
      <c r="C118" s="12" t="s">
        <v>123</v>
      </c>
      <c r="D118" s="11">
        <v>104278882</v>
      </c>
      <c r="E118" s="11">
        <v>359089.31</v>
      </c>
      <c r="F118" s="11">
        <f t="shared" si="2"/>
        <v>104637971.31</v>
      </c>
      <c r="G118" s="11">
        <v>27291736.210000001</v>
      </c>
      <c r="H118" s="11">
        <v>8301759.8099999996</v>
      </c>
      <c r="I118" s="11">
        <v>8301759.8099999996</v>
      </c>
      <c r="J118" s="11">
        <v>7767925.3899999997</v>
      </c>
      <c r="K118" s="11">
        <f t="shared" si="0"/>
        <v>96336211.5</v>
      </c>
      <c r="M118" s="23"/>
    </row>
    <row r="119" spans="2:13" s="1" customFormat="1">
      <c r="B119" s="10">
        <v>844</v>
      </c>
      <c r="C119" s="12" t="s">
        <v>124</v>
      </c>
      <c r="D119" s="11">
        <v>116319887</v>
      </c>
      <c r="E119" s="11">
        <v>9902071.9600000009</v>
      </c>
      <c r="F119" s="11">
        <f t="shared" si="2"/>
        <v>126221958.96000001</v>
      </c>
      <c r="G119" s="11">
        <v>41810248.579999998</v>
      </c>
      <c r="H119" s="11">
        <v>25639253.760000002</v>
      </c>
      <c r="I119" s="11">
        <v>25639253.760000002</v>
      </c>
      <c r="J119" s="11">
        <v>24806528.510000002</v>
      </c>
      <c r="K119" s="11">
        <f t="shared" si="0"/>
        <v>100582705.2</v>
      </c>
      <c r="M119" s="23"/>
    </row>
    <row r="120" spans="2:13" s="1" customFormat="1">
      <c r="B120" s="10">
        <v>845</v>
      </c>
      <c r="C120" s="12" t="s">
        <v>125</v>
      </c>
      <c r="D120" s="11">
        <v>107703322</v>
      </c>
      <c r="E120" s="11">
        <v>247182.87</v>
      </c>
      <c r="F120" s="11">
        <f t="shared" si="2"/>
        <v>107950504.87</v>
      </c>
      <c r="G120" s="11">
        <v>40755949.859999999</v>
      </c>
      <c r="H120" s="11">
        <v>21894307.949999999</v>
      </c>
      <c r="I120" s="11">
        <v>21894307.949999999</v>
      </c>
      <c r="J120" s="11">
        <v>20867418.66</v>
      </c>
      <c r="K120" s="11">
        <f t="shared" si="0"/>
        <v>86056196.920000002</v>
      </c>
      <c r="M120" s="23"/>
    </row>
    <row r="121" spans="2:13" s="1" customFormat="1">
      <c r="B121" s="10">
        <v>901</v>
      </c>
      <c r="C121" s="12" t="s">
        <v>126</v>
      </c>
      <c r="D121" s="11">
        <v>63250830</v>
      </c>
      <c r="E121" s="11">
        <v>781285.39</v>
      </c>
      <c r="F121" s="11">
        <f t="shared" si="2"/>
        <v>64032115.390000001</v>
      </c>
      <c r="G121" s="11">
        <v>15937385.91</v>
      </c>
      <c r="H121" s="11">
        <v>7369284.1299999999</v>
      </c>
      <c r="I121" s="11">
        <v>7369284.1299999999</v>
      </c>
      <c r="J121" s="11">
        <v>7327667.3700000001</v>
      </c>
      <c r="K121" s="11">
        <f t="shared" si="0"/>
        <v>56662831.259999998</v>
      </c>
      <c r="M121" s="23"/>
    </row>
    <row r="122" spans="2:13" s="1" customFormat="1">
      <c r="B122" s="10">
        <v>902</v>
      </c>
      <c r="C122" s="12" t="s">
        <v>127</v>
      </c>
      <c r="D122" s="11">
        <v>43577700</v>
      </c>
      <c r="E122" s="11">
        <v>125784.23</v>
      </c>
      <c r="F122" s="11">
        <f t="shared" si="2"/>
        <v>43703484.229999997</v>
      </c>
      <c r="G122" s="11">
        <v>10793489.969999999</v>
      </c>
      <c r="H122" s="11">
        <v>2978191.19</v>
      </c>
      <c r="I122" s="11">
        <v>2978191.19</v>
      </c>
      <c r="J122" s="11">
        <v>2970447.01</v>
      </c>
      <c r="K122" s="11">
        <f t="shared" si="0"/>
        <v>40725293.039999999</v>
      </c>
      <c r="M122" s="23"/>
    </row>
    <row r="123" spans="2:13" s="1" customFormat="1">
      <c r="B123" s="10">
        <v>903</v>
      </c>
      <c r="C123" s="12" t="s">
        <v>128</v>
      </c>
      <c r="D123" s="11">
        <v>34299242</v>
      </c>
      <c r="E123" s="11">
        <v>4956203.0199999996</v>
      </c>
      <c r="F123" s="11">
        <f t="shared" si="2"/>
        <v>39255445.019999996</v>
      </c>
      <c r="G123" s="11">
        <v>13712059.010000002</v>
      </c>
      <c r="H123" s="11">
        <v>9474942.75</v>
      </c>
      <c r="I123" s="11">
        <v>9474942.75</v>
      </c>
      <c r="J123" s="11">
        <v>9064869.5500000007</v>
      </c>
      <c r="K123" s="11">
        <f t="shared" si="0"/>
        <v>29780502.269999996</v>
      </c>
      <c r="M123" s="23"/>
    </row>
    <row r="124" spans="2:13" s="1" customFormat="1">
      <c r="B124" s="10">
        <v>904</v>
      </c>
      <c r="C124" s="12" t="s">
        <v>129</v>
      </c>
      <c r="D124" s="11">
        <v>546858</v>
      </c>
      <c r="E124" s="11">
        <v>0</v>
      </c>
      <c r="F124" s="11">
        <f t="shared" si="2"/>
        <v>546858</v>
      </c>
      <c r="G124" s="11">
        <v>83748</v>
      </c>
      <c r="H124" s="11">
        <v>6448.78</v>
      </c>
      <c r="I124" s="11">
        <v>6448.78</v>
      </c>
      <c r="J124" s="11">
        <v>6099.78</v>
      </c>
      <c r="K124" s="11">
        <f t="shared" si="0"/>
        <v>540409.22</v>
      </c>
      <c r="M124" s="23"/>
    </row>
    <row r="125" spans="2:13" s="1" customFormat="1">
      <c r="B125" s="10">
        <v>905</v>
      </c>
      <c r="C125" s="12" t="s">
        <v>130</v>
      </c>
      <c r="D125" s="11">
        <v>17646966</v>
      </c>
      <c r="E125" s="11">
        <v>101405.91</v>
      </c>
      <c r="F125" s="11">
        <f t="shared" si="2"/>
        <v>17748371.91</v>
      </c>
      <c r="G125" s="11">
        <v>843405.12</v>
      </c>
      <c r="H125" s="11">
        <v>677519.18</v>
      </c>
      <c r="I125" s="11">
        <v>677519.18</v>
      </c>
      <c r="J125" s="11">
        <v>660869.89</v>
      </c>
      <c r="K125" s="11">
        <f t="shared" si="0"/>
        <v>17070852.73</v>
      </c>
      <c r="M125" s="23"/>
    </row>
    <row r="126" spans="2:13" s="1" customFormat="1">
      <c r="B126" s="10">
        <v>906</v>
      </c>
      <c r="C126" s="12" t="s">
        <v>131</v>
      </c>
      <c r="D126" s="11">
        <v>3900281</v>
      </c>
      <c r="E126" s="11">
        <v>21424.04</v>
      </c>
      <c r="F126" s="11">
        <f t="shared" si="2"/>
        <v>3921705.04</v>
      </c>
      <c r="G126" s="11">
        <v>932130.84</v>
      </c>
      <c r="H126" s="11">
        <v>240509.42</v>
      </c>
      <c r="I126" s="11">
        <v>240509.42</v>
      </c>
      <c r="J126" s="11">
        <v>231598.22</v>
      </c>
      <c r="K126" s="11">
        <f t="shared" si="0"/>
        <v>3681195.62</v>
      </c>
      <c r="M126" s="23"/>
    </row>
    <row r="127" spans="2:13" s="1" customFormat="1">
      <c r="B127" s="10">
        <v>907</v>
      </c>
      <c r="C127" s="12" t="s">
        <v>132</v>
      </c>
      <c r="D127" s="11">
        <v>25833425</v>
      </c>
      <c r="E127" s="11">
        <v>83244.06</v>
      </c>
      <c r="F127" s="11">
        <f t="shared" si="2"/>
        <v>25916669.059999999</v>
      </c>
      <c r="G127" s="11">
        <v>14120124.050000001</v>
      </c>
      <c r="H127" s="11">
        <v>4670261.8</v>
      </c>
      <c r="I127" s="11">
        <v>4670261.8</v>
      </c>
      <c r="J127" s="11">
        <f>1541014.82-6031.43</f>
        <v>1534983.3900000001</v>
      </c>
      <c r="K127" s="11">
        <f t="shared" si="0"/>
        <v>21246407.259999998</v>
      </c>
      <c r="M127" s="23"/>
    </row>
    <row r="128" spans="2:13">
      <c r="B128" s="10">
        <v>908</v>
      </c>
      <c r="C128" s="12" t="s">
        <v>133</v>
      </c>
      <c r="D128" s="11">
        <v>13111337</v>
      </c>
      <c r="E128" s="11">
        <v>0</v>
      </c>
      <c r="F128" s="11">
        <f t="shared" si="2"/>
        <v>13111337</v>
      </c>
      <c r="G128" s="11">
        <v>4595663.8600000003</v>
      </c>
      <c r="H128" s="11">
        <v>3302798.16</v>
      </c>
      <c r="I128" s="11">
        <v>3302798.16</v>
      </c>
      <c r="J128" s="11">
        <v>3300690.06</v>
      </c>
      <c r="K128" s="11">
        <f t="shared" si="0"/>
        <v>9808538.8399999999</v>
      </c>
      <c r="M128" s="23"/>
    </row>
    <row r="129" spans="1:12">
      <c r="B129" s="14"/>
      <c r="C129" s="15"/>
      <c r="D129" s="16"/>
      <c r="E129" s="16"/>
      <c r="F129" s="16"/>
      <c r="G129" s="16"/>
      <c r="H129" s="16"/>
      <c r="I129" s="16"/>
      <c r="J129" s="16"/>
      <c r="K129" s="16"/>
    </row>
    <row r="130" spans="1:12" s="21" customFormat="1">
      <c r="A130" s="17"/>
      <c r="B130" s="18"/>
      <c r="C130" s="19" t="s">
        <v>16</v>
      </c>
      <c r="D130" s="20">
        <f t="shared" ref="D130:K130" si="3">SUM(D12:D128)</f>
        <v>5934293331</v>
      </c>
      <c r="E130" s="20">
        <f t="shared" si="3"/>
        <v>693387638.55999923</v>
      </c>
      <c r="F130" s="20">
        <f t="shared" si="3"/>
        <v>6627680969.5600014</v>
      </c>
      <c r="G130" s="20">
        <f t="shared" si="3"/>
        <v>1749886574.74</v>
      </c>
      <c r="H130" s="20">
        <f t="shared" si="3"/>
        <v>919377509.78999996</v>
      </c>
      <c r="I130" s="20">
        <f t="shared" si="3"/>
        <v>919377509.78999996</v>
      </c>
      <c r="J130" s="20">
        <f t="shared" si="3"/>
        <v>879986699.11999989</v>
      </c>
      <c r="K130" s="20">
        <f t="shared" si="3"/>
        <v>5708303459.7700024</v>
      </c>
      <c r="L130" s="17"/>
    </row>
    <row r="131" spans="1:1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2">
      <c r="B132" s="22" t="s">
        <v>17</v>
      </c>
      <c r="D132" s="23"/>
      <c r="E132" s="23"/>
      <c r="F132" s="23"/>
      <c r="G132" s="23"/>
      <c r="H132" s="23"/>
      <c r="I132" s="23"/>
      <c r="J132" s="23"/>
      <c r="K132" s="23"/>
    </row>
    <row r="133" spans="1:1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2">
      <c r="B137" s="1"/>
      <c r="C137" s="1"/>
      <c r="D137" s="1"/>
      <c r="E137" s="1"/>
      <c r="F137" s="1"/>
      <c r="G137" s="1"/>
      <c r="H137" s="1"/>
      <c r="I137" s="1"/>
      <c r="J137" s="1"/>
      <c r="K137" s="1"/>
    </row>
  </sheetData>
  <mergeCells count="7">
    <mergeCell ref="B1:K1"/>
    <mergeCell ref="B2:K2"/>
    <mergeCell ref="B3:K3"/>
    <mergeCell ref="B4:K4"/>
    <mergeCell ref="B8:C10"/>
    <mergeCell ref="D8:J8"/>
    <mergeCell ref="K8:K9"/>
  </mergeCells>
  <printOptions horizontalCentered="1"/>
  <pageMargins left="0.70866141732283472" right="0.70866141732283472" top="0.39370078740157483" bottom="0.74803149606299213" header="0.31496062992125984" footer="0.39370078740157483"/>
  <pageSetup scale="63" orientation="landscape" r:id="rId1"/>
  <headerFooter>
    <oddFooter xml:space="preserve">&amp;RPágina No.23     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CAdmon</vt:lpstr>
      <vt:lpstr>CAdmon!Área_de_impresión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Usuario</cp:lastModifiedBy>
  <dcterms:created xsi:type="dcterms:W3CDTF">2018-01-11T05:25:56Z</dcterms:created>
  <dcterms:modified xsi:type="dcterms:W3CDTF">2018-12-14T00:09:05Z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