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C7017C47-8916-4291-BE58-F6BE7D7EBFD7}" xr6:coauthVersionLast="36" xr6:coauthVersionMax="36" xr10:uidLastSave="{00000000-0000-0000-0000-000000000000}"/>
  <bookViews>
    <workbookView xWindow="0" yWindow="0" windowWidth="28800" windowHeight="11505" xr2:uid="{9D45C502-5FE6-4CC3-A0CE-8B5F76B6509F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D3" i="1" s="1"/>
  <c r="C12" i="1"/>
  <c r="C3" i="1" s="1"/>
  <c r="B12" i="1"/>
  <c r="E12" i="1" s="1"/>
  <c r="F12" i="1" s="1"/>
  <c r="E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4" i="1"/>
  <c r="C4" i="1"/>
  <c r="B4" i="1"/>
  <c r="E4" i="1" s="1"/>
  <c r="F4" i="1" s="1"/>
  <c r="B3" i="1" l="1"/>
  <c r="E3" i="1" s="1"/>
  <c r="F3" i="1" s="1"/>
</calcChain>
</file>

<file path=xl/sharedStrings.xml><?xml version="1.0" encoding="utf-8"?>
<sst xmlns="http://schemas.openxmlformats.org/spreadsheetml/2006/main" count="27" uniqueCount="27">
  <si>
    <t>INSTITUTO DE SALUD PUBLICA DEL ESTADO DE GUANAJUATO
Estado Analítico del Activo
Del 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</si>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</sst>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top" indent="1"/>
    </xf>
    <xf numFmtId="3" fontId="2" fillId="0" borderId="6" xfId="1" applyNumberFormat="1" applyFont="1" applyFill="1" applyBorder="1" applyAlignment="1" applyProtection="1">
      <alignment vertical="top" wrapText="1"/>
      <protection locked="0"/>
    </xf>
    <xf numFmtId="3" fontId="2" fillId="0" borderId="7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Alignment="1" applyProtection="1">
      <alignment vertical="top"/>
      <protection locked="0"/>
    </xf>
    <xf numFmtId="0" fontId="2" fillId="0" borderId="8" xfId="1" applyFont="1" applyFill="1" applyBorder="1" applyAlignment="1">
      <alignment horizontal="left" vertical="top" indent="2"/>
    </xf>
    <xf numFmtId="3" fontId="2" fillId="0" borderId="9" xfId="1" applyNumberFormat="1" applyFont="1" applyFill="1" applyBorder="1" applyAlignment="1" applyProtection="1">
      <alignment vertical="top" wrapText="1"/>
      <protection locked="0"/>
    </xf>
    <xf numFmtId="3" fontId="2" fillId="0" borderId="10" xfId="1" applyNumberFormat="1" applyFont="1" applyFill="1" applyBorder="1" applyAlignment="1" applyProtection="1">
      <alignment vertical="top" wrapText="1"/>
      <protection locked="0"/>
    </xf>
    <xf numFmtId="0" fontId="4" fillId="0" borderId="8" xfId="1" applyFont="1" applyFill="1" applyBorder="1" applyAlignment="1">
      <alignment horizontal="left" vertical="top" indent="2"/>
    </xf>
    <xf numFmtId="3" fontId="4" fillId="0" borderId="9" xfId="1" applyNumberFormat="1" applyFont="1" applyFill="1" applyBorder="1" applyAlignment="1" applyProtection="1">
      <alignment vertical="top" wrapText="1"/>
      <protection locked="0"/>
    </xf>
    <xf numFmtId="3" fontId="4" fillId="0" borderId="10" xfId="1" applyNumberFormat="1" applyFont="1" applyFill="1" applyBorder="1" applyAlignment="1" applyProtection="1">
      <alignment vertical="top" wrapText="1"/>
      <protection locked="0"/>
    </xf>
    <xf numFmtId="3" fontId="4" fillId="0" borderId="9" xfId="1" applyNumberFormat="1" applyFont="1" applyFill="1" applyBorder="1" applyAlignment="1" applyProtection="1">
      <alignment wrapText="1"/>
      <protection locked="0"/>
    </xf>
    <xf numFmtId="3" fontId="4" fillId="0" borderId="10" xfId="1" applyNumberFormat="1" applyFont="1" applyFill="1" applyBorder="1" applyAlignment="1" applyProtection="1">
      <alignment wrapText="1"/>
      <protection locked="0"/>
    </xf>
    <xf numFmtId="0" fontId="4" fillId="0" borderId="11" xfId="1" applyFont="1" applyFill="1" applyBorder="1" applyAlignment="1">
      <alignment horizontal="left" vertical="top" indent="2"/>
    </xf>
    <xf numFmtId="3" fontId="4" fillId="0" borderId="12" xfId="1" applyNumberFormat="1" applyFont="1" applyFill="1" applyBorder="1" applyAlignment="1" applyProtection="1">
      <alignment vertical="top" wrapText="1"/>
      <protection locked="0"/>
    </xf>
    <xf numFmtId="3" fontId="4" fillId="0" borderId="13" xfId="1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>
      <alignment horizontal="left" vertical="top" wrapText="1"/>
    </xf>
    <xf numFmtId="3" fontId="4" fillId="0" borderId="0" xfId="1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 2" xfId="1" xr:uid="{B43A0FA7-E0DE-40EE-897F-49D89452F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D505-73AB-426D-A5D7-3735D41FE40C}">
  <sheetPr>
    <tabColor rgb="FF4A5C26"/>
    <pageSetUpPr fitToPage="1"/>
  </sheetPr>
  <dimension ref="A1:H23"/>
  <sheetViews>
    <sheetView showGridLines="0" tabSelected="1" workbookViewId="0">
      <selection activeCell="C32" sqref="C32"/>
    </sheetView>
  </sheetViews>
  <sheetFormatPr baseColWidth="10" defaultColWidth="12" defaultRowHeight="11.25" x14ac:dyDescent="0.2"/>
  <cols>
    <col min="1" max="1" width="57.6640625" style="4" customWidth="1"/>
    <col min="2" max="2" width="17.6640625" style="4" customWidth="1"/>
    <col min="3" max="4" width="19.83203125" style="4" customWidth="1"/>
    <col min="5" max="6" width="17.6640625" style="4" customWidth="1"/>
    <col min="7" max="7" width="1.1640625" style="4" customWidth="1"/>
    <col min="8" max="8" width="14.83203125" style="4" bestFit="1" customWidth="1"/>
    <col min="9" max="16384" width="12" style="4"/>
  </cols>
  <sheetData>
    <row r="1" spans="1:8" ht="55.5" customHeight="1" thickBot="1" x14ac:dyDescent="0.25">
      <c r="A1" s="1" t="s">
        <v>0</v>
      </c>
      <c r="B1" s="2"/>
      <c r="C1" s="2"/>
      <c r="D1" s="2"/>
      <c r="E1" s="2"/>
      <c r="F1" s="3"/>
    </row>
    <row r="2" spans="1:8" ht="23.25" thickBot="1" x14ac:dyDescent="0.25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8" t="s">
        <v>6</v>
      </c>
    </row>
    <row r="3" spans="1:8" x14ac:dyDescent="0.2">
      <c r="A3" s="9" t="s">
        <v>7</v>
      </c>
      <c r="B3" s="10">
        <f>B4+B12</f>
        <v>9078416035.9499989</v>
      </c>
      <c r="C3" s="10">
        <f t="shared" ref="C3:D3" si="0">C4+C12</f>
        <v>68574583250.590004</v>
      </c>
      <c r="D3" s="10">
        <f t="shared" si="0"/>
        <v>68456200400.479996</v>
      </c>
      <c r="E3" s="10">
        <f>+B3+C3-D3</f>
        <v>9196798886.0600128</v>
      </c>
      <c r="F3" s="11">
        <f>+E3-B3</f>
        <v>118382850.11001396</v>
      </c>
      <c r="H3" s="12"/>
    </row>
    <row r="4" spans="1:8" x14ac:dyDescent="0.2">
      <c r="A4" s="13" t="s">
        <v>8</v>
      </c>
      <c r="B4" s="14">
        <f>SUM(B5:B11)</f>
        <v>1647476664.2299998</v>
      </c>
      <c r="C4" s="14">
        <f>SUM(C5:C11)</f>
        <v>67681817029.800003</v>
      </c>
      <c r="D4" s="14">
        <f>SUM(D5:D11)</f>
        <v>67567209033.909996</v>
      </c>
      <c r="E4" s="14">
        <f>+B4+C4-D4</f>
        <v>1762084660.1200027</v>
      </c>
      <c r="F4" s="15">
        <f>+E4-B4</f>
        <v>114607995.89000297</v>
      </c>
    </row>
    <row r="5" spans="1:8" x14ac:dyDescent="0.2">
      <c r="A5" s="16" t="s">
        <v>9</v>
      </c>
      <c r="B5" s="17">
        <v>1229691181.8199999</v>
      </c>
      <c r="C5" s="17">
        <v>35693715444.25</v>
      </c>
      <c r="D5" s="17">
        <v>35784714293.849998</v>
      </c>
      <c r="E5" s="17">
        <f>B5+C5-D5</f>
        <v>1138692332.2200012</v>
      </c>
      <c r="F5" s="18">
        <f t="shared" ref="F5:F10" si="1">E5-B5</f>
        <v>-90998849.599998713</v>
      </c>
    </row>
    <row r="6" spans="1:8" x14ac:dyDescent="0.2">
      <c r="A6" s="16" t="s">
        <v>10</v>
      </c>
      <c r="B6" s="17">
        <v>173940402.55000001</v>
      </c>
      <c r="C6" s="17">
        <v>29982122822.07</v>
      </c>
      <c r="D6" s="17">
        <v>29984325990.290001</v>
      </c>
      <c r="E6" s="17">
        <f t="shared" ref="E6:E11" si="2">B6+C6-D6</f>
        <v>171737234.32999802</v>
      </c>
      <c r="F6" s="18">
        <f t="shared" si="1"/>
        <v>-2203168.2200019956</v>
      </c>
    </row>
    <row r="7" spans="1:8" x14ac:dyDescent="0.2">
      <c r="A7" s="16" t="s">
        <v>11</v>
      </c>
      <c r="B7" s="17">
        <v>115893593.36</v>
      </c>
      <c r="C7" s="17">
        <v>92126896.859999999</v>
      </c>
      <c r="D7" s="17">
        <v>104862742.88</v>
      </c>
      <c r="E7" s="17">
        <f t="shared" si="2"/>
        <v>103157747.34</v>
      </c>
      <c r="F7" s="18">
        <f t="shared" si="1"/>
        <v>-12735846.019999996</v>
      </c>
    </row>
    <row r="8" spans="1:8" x14ac:dyDescent="0.2">
      <c r="A8" s="16" t="s">
        <v>12</v>
      </c>
      <c r="B8" s="17">
        <v>127951486.5</v>
      </c>
      <c r="C8" s="17">
        <v>1913851866.6199999</v>
      </c>
      <c r="D8" s="17">
        <v>1693306006.8900001</v>
      </c>
      <c r="E8" s="17">
        <f t="shared" si="2"/>
        <v>348497346.22999978</v>
      </c>
      <c r="F8" s="18">
        <f t="shared" si="1"/>
        <v>220545859.72999978</v>
      </c>
    </row>
    <row r="9" spans="1:8" x14ac:dyDescent="0.2">
      <c r="A9" s="16" t="s">
        <v>13</v>
      </c>
      <c r="B9" s="17">
        <v>0</v>
      </c>
      <c r="C9" s="17">
        <v>0</v>
      </c>
      <c r="D9" s="17">
        <v>0</v>
      </c>
      <c r="E9" s="17">
        <f t="shared" si="2"/>
        <v>0</v>
      </c>
      <c r="F9" s="18">
        <f t="shared" si="1"/>
        <v>0</v>
      </c>
    </row>
    <row r="10" spans="1:8" x14ac:dyDescent="0.2">
      <c r="A10" s="16" t="s">
        <v>14</v>
      </c>
      <c r="B10" s="17">
        <v>0</v>
      </c>
      <c r="C10" s="17">
        <v>0</v>
      </c>
      <c r="D10" s="17">
        <v>0</v>
      </c>
      <c r="E10" s="17">
        <f t="shared" si="2"/>
        <v>0</v>
      </c>
      <c r="F10" s="18">
        <f t="shared" si="1"/>
        <v>0</v>
      </c>
    </row>
    <row r="11" spans="1:8" x14ac:dyDescent="0.2">
      <c r="A11" s="16" t="s">
        <v>15</v>
      </c>
      <c r="B11" s="17">
        <v>0</v>
      </c>
      <c r="C11" s="17">
        <v>0</v>
      </c>
      <c r="D11" s="17">
        <v>0</v>
      </c>
      <c r="E11" s="17">
        <f t="shared" si="2"/>
        <v>0</v>
      </c>
      <c r="F11" s="18">
        <v>0</v>
      </c>
    </row>
    <row r="12" spans="1:8" x14ac:dyDescent="0.2">
      <c r="A12" s="13" t="s">
        <v>16</v>
      </c>
      <c r="B12" s="14">
        <f>SUM(B13:B21)</f>
        <v>7430939371.7199984</v>
      </c>
      <c r="C12" s="14">
        <f>SUM(C13:C21)</f>
        <v>892766220.78999996</v>
      </c>
      <c r="D12" s="14">
        <f>SUM(D13:D21)</f>
        <v>888991366.57000005</v>
      </c>
      <c r="E12" s="14">
        <f>+B12+C12-D12</f>
        <v>7434714225.9399986</v>
      </c>
      <c r="F12" s="15">
        <f>+E12-B12</f>
        <v>3774854.220000267</v>
      </c>
    </row>
    <row r="13" spans="1:8" x14ac:dyDescent="0.2">
      <c r="A13" s="16" t="s">
        <v>17</v>
      </c>
      <c r="B13" s="17">
        <v>0</v>
      </c>
      <c r="C13" s="17">
        <v>0</v>
      </c>
      <c r="D13" s="17">
        <v>0</v>
      </c>
      <c r="E13" s="17">
        <f>B13+C13-D13</f>
        <v>0</v>
      </c>
      <c r="F13" s="18">
        <f t="shared" ref="F13:F21" si="3">E13-B13</f>
        <v>0</v>
      </c>
    </row>
    <row r="14" spans="1:8" x14ac:dyDescent="0.2">
      <c r="A14" s="16" t="s">
        <v>18</v>
      </c>
      <c r="B14" s="19">
        <v>18752</v>
      </c>
      <c r="C14" s="19">
        <v>0</v>
      </c>
      <c r="D14" s="19">
        <v>0</v>
      </c>
      <c r="E14" s="19">
        <f t="shared" ref="E14:E21" si="4">B14+C14-D14</f>
        <v>18752</v>
      </c>
      <c r="F14" s="20">
        <f t="shared" si="3"/>
        <v>0</v>
      </c>
    </row>
    <row r="15" spans="1:8" x14ac:dyDescent="0.2">
      <c r="A15" s="16" t="s">
        <v>19</v>
      </c>
      <c r="B15" s="19">
        <v>5907914837.7399998</v>
      </c>
      <c r="C15" s="19">
        <v>429885847.81999999</v>
      </c>
      <c r="D15" s="19">
        <v>369121796.86000001</v>
      </c>
      <c r="E15" s="19">
        <f t="shared" si="4"/>
        <v>5968678888.6999998</v>
      </c>
      <c r="F15" s="20">
        <f t="shared" si="3"/>
        <v>60764050.960000038</v>
      </c>
    </row>
    <row r="16" spans="1:8" x14ac:dyDescent="0.2">
      <c r="A16" s="16" t="s">
        <v>20</v>
      </c>
      <c r="B16" s="17">
        <v>4892719938.8599997</v>
      </c>
      <c r="C16" s="17">
        <v>341751143.94999999</v>
      </c>
      <c r="D16" s="17">
        <v>294849677.38</v>
      </c>
      <c r="E16" s="17">
        <f t="shared" si="4"/>
        <v>4939621405.4299994</v>
      </c>
      <c r="F16" s="18">
        <f t="shared" si="3"/>
        <v>46901466.569999695</v>
      </c>
    </row>
    <row r="17" spans="1:6" x14ac:dyDescent="0.2">
      <c r="A17" s="16" t="s">
        <v>21</v>
      </c>
      <c r="B17" s="17">
        <v>0</v>
      </c>
      <c r="C17" s="17">
        <v>0</v>
      </c>
      <c r="D17" s="17">
        <v>0</v>
      </c>
      <c r="E17" s="17">
        <f t="shared" si="4"/>
        <v>0</v>
      </c>
      <c r="F17" s="18">
        <f t="shared" si="3"/>
        <v>0</v>
      </c>
    </row>
    <row r="18" spans="1:6" x14ac:dyDescent="0.2">
      <c r="A18" s="16" t="s">
        <v>22</v>
      </c>
      <c r="B18" s="17">
        <v>-3369714156.8800001</v>
      </c>
      <c r="C18" s="17">
        <v>121129229.02</v>
      </c>
      <c r="D18" s="17">
        <v>225019892.33000001</v>
      </c>
      <c r="E18" s="17">
        <f t="shared" si="4"/>
        <v>-3473604820.1900001</v>
      </c>
      <c r="F18" s="18">
        <f t="shared" si="3"/>
        <v>-103890663.30999994</v>
      </c>
    </row>
    <row r="19" spans="1:6" x14ac:dyDescent="0.2">
      <c r="A19" s="16" t="s">
        <v>23</v>
      </c>
      <c r="B19" s="17">
        <v>0</v>
      </c>
      <c r="C19" s="17">
        <v>0</v>
      </c>
      <c r="D19" s="17">
        <v>0</v>
      </c>
      <c r="E19" s="17">
        <f t="shared" si="4"/>
        <v>0</v>
      </c>
      <c r="F19" s="18">
        <f t="shared" si="3"/>
        <v>0</v>
      </c>
    </row>
    <row r="20" spans="1:6" x14ac:dyDescent="0.2">
      <c r="A20" s="16" t="s">
        <v>24</v>
      </c>
      <c r="B20" s="17">
        <v>0</v>
      </c>
      <c r="C20" s="17">
        <v>0</v>
      </c>
      <c r="D20" s="17">
        <v>0</v>
      </c>
      <c r="E20" s="17">
        <f t="shared" si="4"/>
        <v>0</v>
      </c>
      <c r="F20" s="18">
        <f t="shared" si="3"/>
        <v>0</v>
      </c>
    </row>
    <row r="21" spans="1:6" ht="12" thickBot="1" x14ac:dyDescent="0.25">
      <c r="A21" s="21" t="s">
        <v>25</v>
      </c>
      <c r="B21" s="22">
        <v>0</v>
      </c>
      <c r="C21" s="22">
        <v>0</v>
      </c>
      <c r="D21" s="22">
        <v>0</v>
      </c>
      <c r="E21" s="22">
        <f t="shared" si="4"/>
        <v>0</v>
      </c>
      <c r="F21" s="23">
        <f t="shared" si="3"/>
        <v>0</v>
      </c>
    </row>
    <row r="22" spans="1:6" x14ac:dyDescent="0.2">
      <c r="A22" s="24"/>
      <c r="B22" s="25"/>
      <c r="C22" s="25"/>
      <c r="D22" s="25"/>
      <c r="E22" s="25"/>
      <c r="F22" s="25"/>
    </row>
    <row r="23" spans="1:6" ht="12.75" x14ac:dyDescent="0.2">
      <c r="A23" s="26" t="s">
        <v>26</v>
      </c>
      <c r="B23" s="26"/>
      <c r="C23" s="26"/>
      <c r="D23" s="26"/>
      <c r="E23" s="26"/>
      <c r="F23" s="26"/>
    </row>
  </sheetData>
  <sheetProtection formatCells="0" formatColumns="0" formatRows="0" autoFilter="0"/>
  <mergeCells count="2">
    <mergeCell ref="A1:F1"/>
    <mergeCell ref="A23:F23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2026-01-29T21:36:52Z</cp:lastPrinted>
  <dcterms:created xsi:type="dcterms:W3CDTF">2026-01-29T21:36:08Z</dcterms:created>
  <dcterms:modified xsi:type="dcterms:W3CDTF">2026-01-29T21:36:57Z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