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7302EE49-B5C9-4FA2-BE8B-68E8D36B5AD9}" xr6:coauthVersionLast="36" xr6:coauthVersionMax="36" xr10:uidLastSave="{00000000-0000-0000-0000-000000000000}"/>
  <bookViews>
    <workbookView xWindow="0" yWindow="0" windowWidth="30720" windowHeight="13380" xr2:uid="{249ECBFF-60F3-4918-B81C-17A7F069882F}"/>
  </bookViews>
  <sheets>
    <sheet name="E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D12" i="1"/>
  <c r="C12" i="1"/>
  <c r="B12" i="1"/>
  <c r="B3" i="1" s="1"/>
  <c r="E11" i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4" i="1"/>
  <c r="C4" i="1"/>
  <c r="B4" i="1"/>
  <c r="E12" i="1" l="1"/>
  <c r="F12" i="1" s="1"/>
  <c r="E4" i="1"/>
  <c r="F4" i="1" s="1"/>
  <c r="D3" i="1"/>
  <c r="C3" i="1"/>
  <c r="E3" i="1" s="1"/>
  <c r="F3" i="1" s="1"/>
</calcChain>
</file>

<file path=xl/sharedStrings.xml><?xml version="1.0" encoding="utf-8"?>
<sst xmlns="http://schemas.openxmlformats.org/spreadsheetml/2006/main" count="27" uniqueCount="27">
  <si>
    <t>INSTITUTO DE SALUD PUBLICA DEL ESTADO DE GUANAJUATO
Estado Analítico del Activo
Del 1 de Enero al 31 de Diciembre de 2024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</si>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</sst>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left" vertical="top" indent="1"/>
    </xf>
    <xf numFmtId="3" fontId="2" fillId="0" borderId="6" xfId="1" applyNumberFormat="1" applyFont="1" applyFill="1" applyBorder="1" applyAlignment="1" applyProtection="1">
      <alignment vertical="top" wrapText="1"/>
      <protection locked="0"/>
    </xf>
    <xf numFmtId="3" fontId="2" fillId="0" borderId="7" xfId="1" applyNumberFormat="1" applyFont="1" applyFill="1" applyBorder="1" applyAlignment="1" applyProtection="1">
      <alignment vertical="top" wrapText="1"/>
      <protection locked="0"/>
    </xf>
    <xf numFmtId="164" fontId="2" fillId="0" borderId="0" xfId="1" applyNumberFormat="1" applyFont="1" applyAlignment="1" applyProtection="1">
      <alignment vertical="top"/>
      <protection locked="0"/>
    </xf>
    <xf numFmtId="0" fontId="2" fillId="0" borderId="8" xfId="1" applyFont="1" applyFill="1" applyBorder="1" applyAlignment="1">
      <alignment horizontal="left" vertical="top" indent="2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3" fontId="2" fillId="0" borderId="10" xfId="1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Fill="1" applyBorder="1" applyAlignment="1">
      <alignment horizontal="left" vertical="top" indent="2"/>
    </xf>
    <xf numFmtId="3" fontId="4" fillId="0" borderId="9" xfId="1" applyNumberFormat="1" applyFont="1" applyFill="1" applyBorder="1" applyAlignment="1" applyProtection="1">
      <alignment vertical="top" wrapText="1"/>
      <protection locked="0"/>
    </xf>
    <xf numFmtId="3" fontId="4" fillId="0" borderId="10" xfId="1" applyNumberFormat="1" applyFont="1" applyFill="1" applyBorder="1" applyAlignment="1" applyProtection="1">
      <alignment vertical="top" wrapText="1"/>
      <protection locked="0"/>
    </xf>
    <xf numFmtId="3" fontId="4" fillId="0" borderId="9" xfId="1" applyNumberFormat="1" applyFont="1" applyFill="1" applyBorder="1" applyAlignment="1" applyProtection="1">
      <alignment wrapText="1"/>
      <protection locked="0"/>
    </xf>
    <xf numFmtId="3" fontId="4" fillId="0" borderId="10" xfId="1" applyNumberFormat="1" applyFont="1" applyFill="1" applyBorder="1" applyAlignment="1" applyProtection="1">
      <alignment wrapText="1"/>
      <protection locked="0"/>
    </xf>
    <xf numFmtId="0" fontId="4" fillId="0" borderId="11" xfId="1" applyFont="1" applyFill="1" applyBorder="1" applyAlignment="1">
      <alignment horizontal="left" vertical="top" indent="2"/>
    </xf>
    <xf numFmtId="3" fontId="4" fillId="0" borderId="12" xfId="1" applyNumberFormat="1" applyFont="1" applyFill="1" applyBorder="1" applyAlignment="1" applyProtection="1">
      <alignment vertical="top" wrapText="1"/>
      <protection locked="0"/>
    </xf>
    <xf numFmtId="3" fontId="4" fillId="0" borderId="13" xfId="1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horizontal="left" vertical="top" wrapText="1"/>
    </xf>
    <xf numFmtId="3" fontId="4" fillId="0" borderId="0" xfId="1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 2" xfId="1" xr:uid="{9EAB857E-2E1C-459B-8BF9-9D11B16F02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019%20ISAPEG%20CP%204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62BD7-442F-4758-AFCA-BA265FE9CE81}">
  <sheetPr>
    <tabColor rgb="FF4A5C26"/>
    <pageSetUpPr fitToPage="1"/>
  </sheetPr>
  <dimension ref="A1:H23"/>
  <sheetViews>
    <sheetView showGridLines="0" tabSelected="1" workbookViewId="0">
      <selection activeCell="M26" sqref="M26"/>
    </sheetView>
  </sheetViews>
  <sheetFormatPr baseColWidth="10" defaultColWidth="12" defaultRowHeight="10.199999999999999" x14ac:dyDescent="0.2"/>
  <cols>
    <col min="1" max="1" width="57.7109375" style="4" customWidth="1"/>
    <col min="2" max="2" width="17.7109375" style="4" customWidth="1"/>
    <col min="3" max="4" width="19.85546875" style="4" customWidth="1"/>
    <col min="5" max="6" width="17.7109375" style="4" customWidth="1"/>
    <col min="7" max="7" width="1.140625" style="4" customWidth="1"/>
    <col min="8" max="8" width="14.85546875" style="4" bestFit="1" customWidth="1"/>
    <col min="9" max="16384" width="12" style="4"/>
  </cols>
  <sheetData>
    <row r="1" spans="1:8" ht="55.5" customHeight="1" thickBot="1" x14ac:dyDescent="0.25">
      <c r="A1" s="1" t="s">
        <v>0</v>
      </c>
      <c r="B1" s="2"/>
      <c r="C1" s="2"/>
      <c r="D1" s="2"/>
      <c r="E1" s="2"/>
      <c r="F1" s="3"/>
    </row>
    <row r="2" spans="1:8" ht="21" thickBot="1" x14ac:dyDescent="0.25">
      <c r="A2" s="5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</row>
    <row r="3" spans="1:8" x14ac:dyDescent="0.2">
      <c r="A3" s="9" t="s">
        <v>7</v>
      </c>
      <c r="B3" s="10">
        <f>+B4+B12</f>
        <v>8778636556.4400005</v>
      </c>
      <c r="C3" s="10">
        <f>+C4+C12</f>
        <v>69850000461.770004</v>
      </c>
      <c r="D3" s="10">
        <f>+D4+D12</f>
        <v>69550220982.259995</v>
      </c>
      <c r="E3" s="10">
        <f>+B3+C3-D3</f>
        <v>9078416035.9500122</v>
      </c>
      <c r="F3" s="11">
        <f>+E3-B3</f>
        <v>299779479.51001167</v>
      </c>
      <c r="H3" s="12"/>
    </row>
    <row r="4" spans="1:8" x14ac:dyDescent="0.2">
      <c r="A4" s="13" t="s">
        <v>8</v>
      </c>
      <c r="B4" s="14">
        <f>+B5+B6+B7+B8+B9+B10+B11</f>
        <v>1492632409.52</v>
      </c>
      <c r="C4" s="14">
        <f>+C5+C6+C7+C8+C9+C10+C11</f>
        <v>68768891127.820007</v>
      </c>
      <c r="D4" s="14">
        <f>+D5+D6+D7+D8+D9+D10+D11</f>
        <v>68614046873.109993</v>
      </c>
      <c r="E4" s="14">
        <f>+B4+C4-D4</f>
        <v>1647476664.2300186</v>
      </c>
      <c r="F4" s="15">
        <f>+E4-B4</f>
        <v>154844254.71001863</v>
      </c>
    </row>
    <row r="5" spans="1:8" x14ac:dyDescent="0.2">
      <c r="A5" s="16" t="s">
        <v>9</v>
      </c>
      <c r="B5" s="17">
        <v>957761593.91999996</v>
      </c>
      <c r="C5" s="17">
        <v>35593226464.739998</v>
      </c>
      <c r="D5" s="17">
        <v>35321296876.839996</v>
      </c>
      <c r="E5" s="17">
        <f>B5+C5-D5</f>
        <v>1229691181.8199997</v>
      </c>
      <c r="F5" s="18">
        <f t="shared" ref="F5:F10" si="0">E5-B5</f>
        <v>271929587.89999974</v>
      </c>
    </row>
    <row r="6" spans="1:8" x14ac:dyDescent="0.2">
      <c r="A6" s="16" t="s">
        <v>10</v>
      </c>
      <c r="B6" s="17">
        <v>345755346.17000002</v>
      </c>
      <c r="C6" s="17">
        <v>30735318034.5</v>
      </c>
      <c r="D6" s="17">
        <v>30907132978.119999</v>
      </c>
      <c r="E6" s="17">
        <f t="shared" ref="E6:E11" si="1">B6+C6-D6</f>
        <v>173940402.54999924</v>
      </c>
      <c r="F6" s="18">
        <f t="shared" si="0"/>
        <v>-171814943.62000078</v>
      </c>
    </row>
    <row r="7" spans="1:8" x14ac:dyDescent="0.2">
      <c r="A7" s="16" t="s">
        <v>11</v>
      </c>
      <c r="B7" s="17">
        <v>80653043.310000002</v>
      </c>
      <c r="C7" s="17">
        <v>143600521.62</v>
      </c>
      <c r="D7" s="17">
        <v>108359971.56999999</v>
      </c>
      <c r="E7" s="17">
        <f t="shared" si="1"/>
        <v>115893593.36000001</v>
      </c>
      <c r="F7" s="18">
        <f t="shared" si="0"/>
        <v>35240550.050000012</v>
      </c>
    </row>
    <row r="8" spans="1:8" x14ac:dyDescent="0.2">
      <c r="A8" s="16" t="s">
        <v>12</v>
      </c>
      <c r="B8" s="17">
        <v>108462426.12</v>
      </c>
      <c r="C8" s="17">
        <v>2296746106.96</v>
      </c>
      <c r="D8" s="17">
        <v>2277257046.5799999</v>
      </c>
      <c r="E8" s="17">
        <f t="shared" si="1"/>
        <v>127951486.5</v>
      </c>
      <c r="F8" s="18">
        <f t="shared" si="0"/>
        <v>19489060.379999995</v>
      </c>
    </row>
    <row r="9" spans="1:8" x14ac:dyDescent="0.2">
      <c r="A9" s="16" t="s">
        <v>13</v>
      </c>
      <c r="B9" s="17">
        <v>0</v>
      </c>
      <c r="C9" s="17">
        <v>0</v>
      </c>
      <c r="D9" s="17">
        <v>0</v>
      </c>
      <c r="E9" s="17">
        <f t="shared" si="1"/>
        <v>0</v>
      </c>
      <c r="F9" s="18">
        <f t="shared" si="0"/>
        <v>0</v>
      </c>
    </row>
    <row r="10" spans="1:8" x14ac:dyDescent="0.2">
      <c r="A10" s="16" t="s">
        <v>14</v>
      </c>
      <c r="B10" s="17">
        <v>0</v>
      </c>
      <c r="C10" s="17">
        <v>0</v>
      </c>
      <c r="D10" s="17">
        <v>0</v>
      </c>
      <c r="E10" s="17">
        <f t="shared" si="1"/>
        <v>0</v>
      </c>
      <c r="F10" s="18">
        <f t="shared" si="0"/>
        <v>0</v>
      </c>
    </row>
    <row r="11" spans="1:8" x14ac:dyDescent="0.2">
      <c r="A11" s="16" t="s">
        <v>15</v>
      </c>
      <c r="B11" s="17">
        <v>0</v>
      </c>
      <c r="C11" s="17">
        <v>0</v>
      </c>
      <c r="D11" s="17">
        <v>0</v>
      </c>
      <c r="E11" s="17">
        <f t="shared" si="1"/>
        <v>0</v>
      </c>
      <c r="F11" s="18">
        <v>0</v>
      </c>
    </row>
    <row r="12" spans="1:8" x14ac:dyDescent="0.2">
      <c r="A12" s="13" t="s">
        <v>16</v>
      </c>
      <c r="B12" s="14">
        <f>SUM(B13:B21)</f>
        <v>7286004146.9200001</v>
      </c>
      <c r="C12" s="14">
        <f>SUM(C13:C21)</f>
        <v>1081109333.95</v>
      </c>
      <c r="D12" s="14">
        <f>SUM(D13:D21)</f>
        <v>936174109.14999998</v>
      </c>
      <c r="E12" s="14">
        <f>+B12+C12-D12</f>
        <v>7430939371.7200003</v>
      </c>
      <c r="F12" s="15">
        <f>+E12-B12</f>
        <v>144935224.80000019</v>
      </c>
    </row>
    <row r="13" spans="1:8" x14ac:dyDescent="0.2">
      <c r="A13" s="16" t="s">
        <v>17</v>
      </c>
      <c r="B13" s="17">
        <v>0</v>
      </c>
      <c r="C13" s="17">
        <v>0</v>
      </c>
      <c r="D13" s="17">
        <v>0</v>
      </c>
      <c r="E13" s="17">
        <f>B13+C13-D13</f>
        <v>0</v>
      </c>
      <c r="F13" s="18">
        <f t="shared" ref="F13:F21" si="2">E13-B13</f>
        <v>0</v>
      </c>
    </row>
    <row r="14" spans="1:8" x14ac:dyDescent="0.2">
      <c r="A14" s="16" t="s">
        <v>18</v>
      </c>
      <c r="B14" s="19">
        <v>0</v>
      </c>
      <c r="C14" s="19">
        <v>37504</v>
      </c>
      <c r="D14" s="19">
        <v>18752</v>
      </c>
      <c r="E14" s="19">
        <f t="shared" ref="E14:E21" si="3">B14+C14-D14</f>
        <v>18752</v>
      </c>
      <c r="F14" s="20">
        <f t="shared" si="2"/>
        <v>18752</v>
      </c>
    </row>
    <row r="15" spans="1:8" x14ac:dyDescent="0.2">
      <c r="A15" s="16" t="s">
        <v>19</v>
      </c>
      <c r="B15" s="19">
        <v>5876183273.29</v>
      </c>
      <c r="C15" s="19">
        <v>309273854.04000002</v>
      </c>
      <c r="D15" s="19">
        <v>277542289.58999997</v>
      </c>
      <c r="E15" s="19">
        <f t="shared" si="3"/>
        <v>5907914837.7399998</v>
      </c>
      <c r="F15" s="20">
        <f t="shared" si="2"/>
        <v>31731564.449999809</v>
      </c>
    </row>
    <row r="16" spans="1:8" x14ac:dyDescent="0.2">
      <c r="A16" s="16" t="s">
        <v>20</v>
      </c>
      <c r="B16" s="17">
        <v>4629189600.6300001</v>
      </c>
      <c r="C16" s="17">
        <v>694044641.88</v>
      </c>
      <c r="D16" s="17">
        <v>430514303.64999998</v>
      </c>
      <c r="E16" s="17">
        <f t="shared" si="3"/>
        <v>4892719938.8600006</v>
      </c>
      <c r="F16" s="18">
        <f t="shared" si="2"/>
        <v>263530338.2300005</v>
      </c>
    </row>
    <row r="17" spans="1:6" x14ac:dyDescent="0.2">
      <c r="A17" s="16" t="s">
        <v>21</v>
      </c>
      <c r="B17" s="17">
        <v>0</v>
      </c>
      <c r="C17" s="17">
        <v>0</v>
      </c>
      <c r="D17" s="17">
        <v>0</v>
      </c>
      <c r="E17" s="17">
        <f t="shared" si="3"/>
        <v>0</v>
      </c>
      <c r="F17" s="18">
        <f t="shared" si="2"/>
        <v>0</v>
      </c>
    </row>
    <row r="18" spans="1:6" x14ac:dyDescent="0.2">
      <c r="A18" s="16" t="s">
        <v>22</v>
      </c>
      <c r="B18" s="17">
        <v>-3219368727</v>
      </c>
      <c r="C18" s="17">
        <v>77753334.030000001</v>
      </c>
      <c r="D18" s="17">
        <v>228098763.91</v>
      </c>
      <c r="E18" s="17">
        <f t="shared" si="3"/>
        <v>-3369714156.8799996</v>
      </c>
      <c r="F18" s="18">
        <f t="shared" si="2"/>
        <v>-150345429.87999964</v>
      </c>
    </row>
    <row r="19" spans="1:6" x14ac:dyDescent="0.2">
      <c r="A19" s="16" t="s">
        <v>23</v>
      </c>
      <c r="B19" s="17">
        <v>0</v>
      </c>
      <c r="C19" s="17">
        <v>0</v>
      </c>
      <c r="D19" s="17">
        <v>0</v>
      </c>
      <c r="E19" s="17">
        <f t="shared" si="3"/>
        <v>0</v>
      </c>
      <c r="F19" s="18">
        <f t="shared" si="2"/>
        <v>0</v>
      </c>
    </row>
    <row r="20" spans="1:6" x14ac:dyDescent="0.2">
      <c r="A20" s="16" t="s">
        <v>24</v>
      </c>
      <c r="B20" s="17">
        <v>0</v>
      </c>
      <c r="C20" s="17">
        <v>0</v>
      </c>
      <c r="D20" s="17">
        <v>0</v>
      </c>
      <c r="E20" s="17">
        <f t="shared" si="3"/>
        <v>0</v>
      </c>
      <c r="F20" s="18">
        <f t="shared" si="2"/>
        <v>0</v>
      </c>
    </row>
    <row r="21" spans="1:6" ht="10.8" thickBot="1" x14ac:dyDescent="0.25">
      <c r="A21" s="21" t="s">
        <v>25</v>
      </c>
      <c r="B21" s="22">
        <v>0</v>
      </c>
      <c r="C21" s="22">
        <v>0</v>
      </c>
      <c r="D21" s="22">
        <v>0</v>
      </c>
      <c r="E21" s="22">
        <f t="shared" si="3"/>
        <v>0</v>
      </c>
      <c r="F21" s="23">
        <f t="shared" si="2"/>
        <v>0</v>
      </c>
    </row>
    <row r="22" spans="1:6" x14ac:dyDescent="0.2">
      <c r="A22" s="24"/>
      <c r="B22" s="25"/>
      <c r="C22" s="25"/>
      <c r="D22" s="25"/>
      <c r="E22" s="25"/>
      <c r="F22" s="25"/>
    </row>
    <row r="23" spans="1:6" ht="52.2" customHeight="1" x14ac:dyDescent="0.2">
      <c r="A23" s="26" t="s">
        <v>26</v>
      </c>
      <c r="B23" s="26"/>
      <c r="C23" s="26"/>
      <c r="D23" s="26"/>
      <c r="E23" s="26"/>
      <c r="F23" s="26"/>
    </row>
  </sheetData>
  <sheetProtection formatCells="0" formatColumns="0" formatRows="0" autoFilter="0"/>
  <mergeCells count="2">
    <mergeCell ref="A1:F1"/>
    <mergeCell ref="A23:F23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2025-01-30T16:58:17Z</cp:lastPrinted>
  <dcterms:created xsi:type="dcterms:W3CDTF">2025-01-30T16:57:46Z</dcterms:created>
  <dcterms:modified xsi:type="dcterms:W3CDTF">2025-01-30T16:58:38Z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