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19D50225-2E91-4B6B-8D07-2F71CC686796}" xr6:coauthVersionLast="36" xr6:coauthVersionMax="36" xr10:uidLastSave="{00000000-0000-0000-0000-000000000000}"/>
  <bookViews>
    <workbookView xWindow="0" yWindow="0" windowWidth="28800" windowHeight="10305" xr2:uid="{BD0E1E34-F0E3-481F-AD5C-1AAA91D22487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C3" i="1" s="1"/>
  <c r="B12" i="1"/>
  <c r="E12" i="1" s="1"/>
  <c r="F12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D3" i="1" s="1"/>
  <c r="C4" i="1"/>
  <c r="B4" i="1"/>
  <c r="B3" i="1" l="1"/>
  <c r="E3" i="1" s="1"/>
  <c r="F3" i="1" s="1"/>
  <c r="E4" i="1"/>
  <c r="F4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<sst xmlns="http://schemas.openxmlformats.org/spreadsheetml/2006/main" count="27" uniqueCount="27">
  <si>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Septiembre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</si>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</sst>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753363FA-30D5-4AE7-B11F-A6B520AF8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C4A9E-D056-4A31-A6FC-1F9195D1E19F}">
  <sheetPr>
    <tabColor rgb="FF4A5C26"/>
    <pageSetUpPr fitToPage="1"/>
  </sheetPr>
  <dimension ref="A1:H23"/>
  <sheetViews>
    <sheetView showGridLines="0" tabSelected="1" workbookViewId="0">
      <selection sqref="A1:F1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8778636556.4400005</v>
      </c>
      <c r="C3" s="7">
        <f>+C4+C12</f>
        <v>49916032933.099991</v>
      </c>
      <c r="D3" s="7">
        <f>+D4+D12</f>
        <v>47851553827.919998</v>
      </c>
      <c r="E3" s="7">
        <f>+B3+C3-D3</f>
        <v>10843115661.619995</v>
      </c>
      <c r="F3" s="8">
        <f>+E3-B3</f>
        <v>2064479105.1799946</v>
      </c>
      <c r="H3" s="9"/>
    </row>
    <row r="4" spans="1:8" x14ac:dyDescent="0.2">
      <c r="A4" s="10" t="s">
        <v>8</v>
      </c>
      <c r="B4" s="11">
        <f>+B5+B6+B7+B8+B9+B10+B11</f>
        <v>1492632409.52</v>
      </c>
      <c r="C4" s="11">
        <f>+C5+C6+C7+C8+C9+C10+C11</f>
        <v>49110011926.259995</v>
      </c>
      <c r="D4" s="11">
        <f>+D5+D6+D7+D8+D9+D10+D11</f>
        <v>47331582837.199997</v>
      </c>
      <c r="E4" s="11">
        <f>+B4+C4-D4</f>
        <v>3271061498.5799942</v>
      </c>
      <c r="F4" s="12">
        <f>+E4-B4</f>
        <v>1778429089.0599942</v>
      </c>
    </row>
    <row r="5" spans="1:8" x14ac:dyDescent="0.2">
      <c r="A5" s="13" t="s">
        <v>9</v>
      </c>
      <c r="B5" s="14">
        <v>957761593.91999996</v>
      </c>
      <c r="C5" s="14">
        <v>26079087440.990002</v>
      </c>
      <c r="D5" s="14">
        <v>24659971528.349998</v>
      </c>
      <c r="E5" s="14">
        <f>B5+C5-D5</f>
        <v>2376877506.5600014</v>
      </c>
      <c r="F5" s="15">
        <f t="shared" ref="F5:F10" si="0">E5-B5</f>
        <v>1419115912.6400013</v>
      </c>
    </row>
    <row r="6" spans="1:8" x14ac:dyDescent="0.2">
      <c r="A6" s="13" t="s">
        <v>10</v>
      </c>
      <c r="B6" s="14">
        <v>345755346.17000002</v>
      </c>
      <c r="C6" s="14">
        <v>21489784379.32</v>
      </c>
      <c r="D6" s="14">
        <v>21187716403</v>
      </c>
      <c r="E6" s="14">
        <f t="shared" ref="E6:E11" si="1">B6+C6-D6</f>
        <v>647823322.48999786</v>
      </c>
      <c r="F6" s="15">
        <f t="shared" si="0"/>
        <v>302067976.31999785</v>
      </c>
    </row>
    <row r="7" spans="1:8" x14ac:dyDescent="0.2">
      <c r="A7" s="13" t="s">
        <v>11</v>
      </c>
      <c r="B7" s="14">
        <v>80653043.310000002</v>
      </c>
      <c r="C7" s="14">
        <v>75783303.859999999</v>
      </c>
      <c r="D7" s="14">
        <v>67076376.079999998</v>
      </c>
      <c r="E7" s="14">
        <f t="shared" si="1"/>
        <v>89359971.090000018</v>
      </c>
      <c r="F7" s="15">
        <f t="shared" si="0"/>
        <v>8706927.7800000161</v>
      </c>
    </row>
    <row r="8" spans="1:8" x14ac:dyDescent="0.2">
      <c r="A8" s="13" t="s">
        <v>12</v>
      </c>
      <c r="B8" s="14">
        <v>108462426.12</v>
      </c>
      <c r="C8" s="14">
        <v>1465356802.0899999</v>
      </c>
      <c r="D8" s="14">
        <v>1416818529.77</v>
      </c>
      <c r="E8" s="14">
        <f t="shared" si="1"/>
        <v>157000698.44000006</v>
      </c>
      <c r="F8" s="15">
        <f t="shared" si="0"/>
        <v>48538272.320000052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0</v>
      </c>
      <c r="C11" s="14">
        <v>0</v>
      </c>
      <c r="D11" s="14">
        <v>0</v>
      </c>
      <c r="E11" s="14">
        <f t="shared" si="1"/>
        <v>0</v>
      </c>
      <c r="F11" s="15">
        <v>0</v>
      </c>
    </row>
    <row r="12" spans="1:8" x14ac:dyDescent="0.2">
      <c r="A12" s="10" t="s">
        <v>16</v>
      </c>
      <c r="B12" s="11">
        <f>SUM(B13:B21)</f>
        <v>7286004146.9200001</v>
      </c>
      <c r="C12" s="11">
        <f>SUM(C13:C21)</f>
        <v>806021006.83999991</v>
      </c>
      <c r="D12" s="11">
        <f>SUM(D13:D21)</f>
        <v>519970990.72000003</v>
      </c>
      <c r="E12" s="11">
        <f>+B12+C12-D12</f>
        <v>7572054163.04</v>
      </c>
      <c r="F12" s="12">
        <f>+E12-B12</f>
        <v>286050016.11999989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5876183273.29</v>
      </c>
      <c r="C15" s="16">
        <v>258734578.06999999</v>
      </c>
      <c r="D15" s="16">
        <v>231041930.44</v>
      </c>
      <c r="E15" s="16">
        <f t="shared" si="3"/>
        <v>5903875920.9200001</v>
      </c>
      <c r="F15" s="17">
        <f t="shared" si="2"/>
        <v>27692647.630000114</v>
      </c>
    </row>
    <row r="16" spans="1:8" x14ac:dyDescent="0.2">
      <c r="A16" s="13" t="s">
        <v>20</v>
      </c>
      <c r="B16" s="14">
        <v>4629189600.6300001</v>
      </c>
      <c r="C16" s="14">
        <v>522755507.49000001</v>
      </c>
      <c r="D16" s="14">
        <v>287347680.87</v>
      </c>
      <c r="E16" s="14">
        <f t="shared" si="3"/>
        <v>4864597427.25</v>
      </c>
      <c r="F16" s="15">
        <f t="shared" si="2"/>
        <v>235407826.61999989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-3219368727</v>
      </c>
      <c r="C18" s="14">
        <v>24530921.280000001</v>
      </c>
      <c r="D18" s="14">
        <v>1581379.41</v>
      </c>
      <c r="E18" s="14">
        <f t="shared" si="3"/>
        <v>-3196419185.1299996</v>
      </c>
      <c r="F18" s="15">
        <f t="shared" si="2"/>
        <v>22949541.870000362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2024-10-24T20:53:14Z</cp:lastPrinted>
  <dcterms:created xsi:type="dcterms:W3CDTF">2024-10-21T20:49:41Z</dcterms:created>
  <dcterms:modified xsi:type="dcterms:W3CDTF">2024-10-24T20:53:20Z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