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96C45133-D7FF-4CDC-A1B3-8F2B92D47DCA}" xr6:coauthVersionLast="36" xr6:coauthVersionMax="36" xr10:uidLastSave="{00000000-0000-0000-0000-000000000000}"/>
  <bookViews>
    <workbookView xWindow="0" yWindow="0" windowWidth="28800" windowHeight="10725" xr2:uid="{C4D6BF2E-A5C4-4465-951C-FB3D64CAF0F3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EAA!$A$2:$F$21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4" i="1"/>
  <c r="C4" i="1"/>
  <c r="B4" i="1"/>
  <c r="B3" i="1" s="1"/>
  <c r="E4" i="1" l="1"/>
  <c r="F4" i="1" s="1"/>
  <c r="D3" i="1"/>
  <c r="E12" i="1"/>
  <c r="F12" i="1" s="1"/>
  <c r="C3" i="1"/>
  <c r="E3" i="1" s="1"/>
  <c r="F3" i="1" s="1"/>
</calcChain>
</file>

<file path=xl/sharedStrings.xml><?xml version="1.0" encoding="utf-8"?>
<sst xmlns="http://schemas.openxmlformats.org/spreadsheetml/2006/main" count="27" uniqueCount="27">
  <si>
    <t>INSTITUTO DE SALUD PUBLICA DEL ESTADO DE GUANAJUATO
Estado Analítico del Activo
Del 1 de Enero al 30 de Septiembre de 2022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</si>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</sst>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0" borderId="0" xfId="0" applyFont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top" indent="1"/>
    </xf>
    <xf numFmtId="3" fontId="2" fillId="0" borderId="5" xfId="1" applyNumberFormat="1" applyFont="1" applyFill="1" applyBorder="1" applyAlignment="1" applyProtection="1">
      <alignment vertical="top" wrapText="1"/>
      <protection locked="0"/>
    </xf>
    <xf numFmtId="3" fontId="2" fillId="0" borderId="6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2" fillId="0" borderId="7" xfId="1" applyFont="1" applyFill="1" applyBorder="1" applyAlignment="1">
      <alignment horizontal="left" vertical="top" indent="2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0" fontId="4" fillId="0" borderId="7" xfId="1" applyFont="1" applyFill="1" applyBorder="1" applyAlignment="1">
      <alignment horizontal="left" vertical="top" indent="2"/>
    </xf>
    <xf numFmtId="3" fontId="4" fillId="0" borderId="8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8" xfId="1" applyNumberFormat="1" applyFont="1" applyFill="1" applyBorder="1" applyAlignment="1" applyProtection="1">
      <alignment wrapText="1"/>
      <protection locked="0"/>
    </xf>
    <xf numFmtId="0" fontId="4" fillId="0" borderId="10" xfId="1" applyFont="1" applyFill="1" applyBorder="1" applyAlignment="1">
      <alignment horizontal="left" vertical="top" indent="2"/>
    </xf>
    <xf numFmtId="3" fontId="4" fillId="0" borderId="11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 2" xfId="1" xr:uid="{8422E266-7951-4D6F-9252-3EA9ADDF7B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3DD9-1B4A-47FD-8B89-FD516A84B50E}">
  <sheetPr>
    <tabColor rgb="FF4A5C26"/>
    <pageSetUpPr fitToPage="1"/>
  </sheetPr>
  <dimension ref="A1:H23"/>
  <sheetViews>
    <sheetView showGridLines="0" tabSelected="1" workbookViewId="0">
      <selection activeCell="B7" sqref="B7"/>
    </sheetView>
  </sheetViews>
  <sheetFormatPr baseColWidth="10" defaultColWidth="12" defaultRowHeight="11.25" x14ac:dyDescent="0.2"/>
  <cols>
    <col min="1" max="1" width="57.6640625" style="1" customWidth="1"/>
    <col min="2" max="2" width="17.6640625" style="1" customWidth="1"/>
    <col min="3" max="4" width="19.83203125" style="1" customWidth="1"/>
    <col min="5" max="6" width="17.6640625" style="1" customWidth="1"/>
    <col min="7" max="7" width="1.1640625" style="1" customWidth="1"/>
    <col min="8" max="8" width="14.83203125" style="1" bestFit="1" customWidth="1"/>
    <col min="9" max="16384" width="12" style="1"/>
  </cols>
  <sheetData>
    <row r="1" spans="1:8" ht="55.5" customHeight="1" x14ac:dyDescent="0.2">
      <c r="A1" s="19" t="s">
        <v>0</v>
      </c>
      <c r="B1" s="19"/>
      <c r="C1" s="19"/>
      <c r="D1" s="19"/>
      <c r="E1" s="19"/>
      <c r="F1" s="20"/>
    </row>
    <row r="2" spans="1:8" ht="23.25" thickBo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8" x14ac:dyDescent="0.2">
      <c r="A3" s="4" t="s">
        <v>7</v>
      </c>
      <c r="B3" s="5">
        <f>+B4+B12</f>
        <v>9244048929.1800003</v>
      </c>
      <c r="C3" s="5">
        <f>+C4+C12</f>
        <v>33773576156.380001</v>
      </c>
      <c r="D3" s="5">
        <f>+D4+D12</f>
        <v>32779297500.490002</v>
      </c>
      <c r="E3" s="5">
        <f>+B3+C3-D3</f>
        <v>10238327585.069996</v>
      </c>
      <c r="F3" s="6">
        <f>+E3-B3</f>
        <v>994278655.88999557</v>
      </c>
      <c r="H3" s="7"/>
    </row>
    <row r="4" spans="1:8" x14ac:dyDescent="0.2">
      <c r="A4" s="8" t="s">
        <v>8</v>
      </c>
      <c r="B4" s="9">
        <f>+B5+B6+B7+B8+B9+B10+B11</f>
        <v>2001488983.02</v>
      </c>
      <c r="C4" s="9">
        <f>+C5+C6+C7+C8+C9+C10+C11</f>
        <v>33590761826.82</v>
      </c>
      <c r="D4" s="9">
        <f>+D5+D6+D7+D8+D9+D10+D11</f>
        <v>32732112635.150002</v>
      </c>
      <c r="E4" s="9">
        <f>+B4+C4-D4</f>
        <v>2860138174.6899948</v>
      </c>
      <c r="F4" s="10">
        <f>+E4-B4</f>
        <v>858649191.66999483</v>
      </c>
    </row>
    <row r="5" spans="1:8" x14ac:dyDescent="0.2">
      <c r="A5" s="11" t="s">
        <v>9</v>
      </c>
      <c r="B5" s="12">
        <v>1609806269.0699999</v>
      </c>
      <c r="C5" s="12">
        <v>19850708434.290001</v>
      </c>
      <c r="D5" s="12">
        <v>19125613434.610001</v>
      </c>
      <c r="E5" s="12">
        <f>B5+C5-D5</f>
        <v>2334901268.75</v>
      </c>
      <c r="F5" s="12">
        <f t="shared" ref="F5:F10" si="0">E5-B5</f>
        <v>725094999.68000007</v>
      </c>
    </row>
    <row r="6" spans="1:8" x14ac:dyDescent="0.2">
      <c r="A6" s="11" t="s">
        <v>10</v>
      </c>
      <c r="B6" s="12">
        <v>114389548.2</v>
      </c>
      <c r="C6" s="12">
        <v>12199538420.85</v>
      </c>
      <c r="D6" s="12">
        <v>12180066975.870001</v>
      </c>
      <c r="E6" s="12">
        <f t="shared" ref="E6:E11" si="1">B6+C6-D6</f>
        <v>133860993.18000031</v>
      </c>
      <c r="F6" s="12">
        <f t="shared" si="0"/>
        <v>19471444.980000302</v>
      </c>
    </row>
    <row r="7" spans="1:8" x14ac:dyDescent="0.2">
      <c r="A7" s="11" t="s">
        <v>11</v>
      </c>
      <c r="B7" s="12">
        <v>68895580.870000005</v>
      </c>
      <c r="C7" s="12">
        <v>78774955.870000005</v>
      </c>
      <c r="D7" s="12">
        <v>49387648.82</v>
      </c>
      <c r="E7" s="12">
        <f t="shared" si="1"/>
        <v>98282887.920000017</v>
      </c>
      <c r="F7" s="12">
        <f t="shared" si="0"/>
        <v>29387307.050000012</v>
      </c>
    </row>
    <row r="8" spans="1:8" x14ac:dyDescent="0.2">
      <c r="A8" s="11" t="s">
        <v>12</v>
      </c>
      <c r="B8" s="12">
        <v>198763584.88</v>
      </c>
      <c r="C8" s="12">
        <v>1461740015.8099999</v>
      </c>
      <c r="D8" s="12">
        <v>1377044575.8499999</v>
      </c>
      <c r="E8" s="12">
        <f t="shared" si="1"/>
        <v>283459024.84000015</v>
      </c>
      <c r="F8" s="12">
        <f t="shared" si="0"/>
        <v>84695439.960000157</v>
      </c>
    </row>
    <row r="9" spans="1:8" x14ac:dyDescent="0.2">
      <c r="A9" s="11" t="s">
        <v>13</v>
      </c>
      <c r="B9" s="12">
        <v>0</v>
      </c>
      <c r="C9" s="12">
        <v>0</v>
      </c>
      <c r="D9" s="12">
        <v>0</v>
      </c>
      <c r="E9" s="12">
        <f t="shared" si="1"/>
        <v>0</v>
      </c>
      <c r="F9" s="12">
        <f t="shared" si="0"/>
        <v>0</v>
      </c>
    </row>
    <row r="10" spans="1:8" x14ac:dyDescent="0.2">
      <c r="A10" s="11" t="s">
        <v>14</v>
      </c>
      <c r="B10" s="12">
        <v>0</v>
      </c>
      <c r="C10" s="12">
        <v>0</v>
      </c>
      <c r="D10" s="12">
        <v>0</v>
      </c>
      <c r="E10" s="12">
        <f t="shared" si="1"/>
        <v>0</v>
      </c>
      <c r="F10" s="12">
        <f t="shared" si="0"/>
        <v>0</v>
      </c>
    </row>
    <row r="11" spans="1:8" x14ac:dyDescent="0.2">
      <c r="A11" s="11" t="s">
        <v>15</v>
      </c>
      <c r="B11" s="12">
        <v>9634000</v>
      </c>
      <c r="C11" s="12">
        <v>0</v>
      </c>
      <c r="D11" s="12">
        <v>0</v>
      </c>
      <c r="E11" s="12">
        <f t="shared" si="1"/>
        <v>9634000</v>
      </c>
      <c r="F11" s="13">
        <v>0</v>
      </c>
    </row>
    <row r="12" spans="1:8" x14ac:dyDescent="0.2">
      <c r="A12" s="8" t="s">
        <v>16</v>
      </c>
      <c r="B12" s="9">
        <f>SUM(B13:B21)</f>
        <v>7242559946.1599998</v>
      </c>
      <c r="C12" s="9">
        <f>SUM(C13:C21)</f>
        <v>182814329.56</v>
      </c>
      <c r="D12" s="9">
        <f>SUM(D13:D21)</f>
        <v>47184865.340000004</v>
      </c>
      <c r="E12" s="9">
        <f>+B12+C12-D12</f>
        <v>7378189410.3800001</v>
      </c>
      <c r="F12" s="10">
        <f>+E12-B12</f>
        <v>135629464.22000027</v>
      </c>
    </row>
    <row r="13" spans="1:8" x14ac:dyDescent="0.2">
      <c r="A13" s="11" t="s">
        <v>17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2">E13-B13</f>
        <v>0</v>
      </c>
    </row>
    <row r="14" spans="1:8" x14ac:dyDescent="0.2">
      <c r="A14" s="11" t="s">
        <v>18</v>
      </c>
      <c r="B14" s="14">
        <v>0</v>
      </c>
      <c r="C14" s="14">
        <v>0</v>
      </c>
      <c r="D14" s="14">
        <v>0</v>
      </c>
      <c r="E14" s="14">
        <f t="shared" ref="E14:E21" si="3">B14+C14-D14</f>
        <v>0</v>
      </c>
      <c r="F14" s="14">
        <f t="shared" si="2"/>
        <v>0</v>
      </c>
    </row>
    <row r="15" spans="1:8" x14ac:dyDescent="0.2">
      <c r="A15" s="11" t="s">
        <v>19</v>
      </c>
      <c r="B15" s="14">
        <v>5776413967.6400003</v>
      </c>
      <c r="C15" s="14">
        <v>73583612.209999993</v>
      </c>
      <c r="D15" s="14">
        <v>24845802.510000002</v>
      </c>
      <c r="E15" s="14">
        <f t="shared" si="3"/>
        <v>5825151777.3400002</v>
      </c>
      <c r="F15" s="14">
        <f t="shared" si="2"/>
        <v>48737809.699999809</v>
      </c>
    </row>
    <row r="16" spans="1:8" x14ac:dyDescent="0.2">
      <c r="A16" s="11" t="s">
        <v>20</v>
      </c>
      <c r="B16" s="12">
        <v>4305606286.6800003</v>
      </c>
      <c r="C16" s="12">
        <v>103878440.84</v>
      </c>
      <c r="D16" s="12">
        <v>22339062.829999998</v>
      </c>
      <c r="E16" s="12">
        <f t="shared" si="3"/>
        <v>4387145664.6900005</v>
      </c>
      <c r="F16" s="12">
        <f t="shared" si="2"/>
        <v>81539378.010000229</v>
      </c>
    </row>
    <row r="17" spans="1:6" x14ac:dyDescent="0.2">
      <c r="A17" s="11" t="s">
        <v>21</v>
      </c>
      <c r="B17" s="12">
        <v>0</v>
      </c>
      <c r="C17" s="12">
        <v>0</v>
      </c>
      <c r="D17" s="12">
        <v>0</v>
      </c>
      <c r="E17" s="12">
        <f t="shared" si="3"/>
        <v>0</v>
      </c>
      <c r="F17" s="12">
        <f t="shared" si="2"/>
        <v>0</v>
      </c>
    </row>
    <row r="18" spans="1:6" x14ac:dyDescent="0.2">
      <c r="A18" s="11" t="s">
        <v>22</v>
      </c>
      <c r="B18" s="12">
        <v>-2839460308.1599998</v>
      </c>
      <c r="C18" s="12">
        <v>5352276.51</v>
      </c>
      <c r="D18" s="12">
        <v>0</v>
      </c>
      <c r="E18" s="12">
        <f t="shared" si="3"/>
        <v>-2834108031.6499996</v>
      </c>
      <c r="F18" s="12">
        <f t="shared" si="2"/>
        <v>5352276.5100002289</v>
      </c>
    </row>
    <row r="19" spans="1:6" x14ac:dyDescent="0.2">
      <c r="A19" s="11" t="s">
        <v>23</v>
      </c>
      <c r="B19" s="12">
        <v>0</v>
      </c>
      <c r="C19" s="12">
        <v>0</v>
      </c>
      <c r="D19" s="12">
        <v>0</v>
      </c>
      <c r="E19" s="12">
        <f t="shared" si="3"/>
        <v>0</v>
      </c>
      <c r="F19" s="12">
        <f t="shared" si="2"/>
        <v>0</v>
      </c>
    </row>
    <row r="20" spans="1:6" x14ac:dyDescent="0.2">
      <c r="A20" s="11" t="s">
        <v>24</v>
      </c>
      <c r="B20" s="12">
        <v>0</v>
      </c>
      <c r="C20" s="12">
        <v>0</v>
      </c>
      <c r="D20" s="12">
        <v>0</v>
      </c>
      <c r="E20" s="12">
        <f t="shared" si="3"/>
        <v>0</v>
      </c>
      <c r="F20" s="12">
        <f t="shared" si="2"/>
        <v>0</v>
      </c>
    </row>
    <row r="21" spans="1:6" ht="12" thickBot="1" x14ac:dyDescent="0.25">
      <c r="A21" s="15" t="s">
        <v>25</v>
      </c>
      <c r="B21" s="16">
        <v>0</v>
      </c>
      <c r="C21" s="16">
        <v>0</v>
      </c>
      <c r="D21" s="16">
        <v>0</v>
      </c>
      <c r="E21" s="12">
        <f t="shared" si="3"/>
        <v>0</v>
      </c>
      <c r="F21" s="12">
        <f t="shared" si="2"/>
        <v>0</v>
      </c>
    </row>
    <row r="22" spans="1:6" x14ac:dyDescent="0.2">
      <c r="A22" s="17"/>
      <c r="B22" s="18"/>
      <c r="C22" s="18"/>
      <c r="D22" s="18"/>
      <c r="E22" s="18"/>
      <c r="F22" s="18"/>
    </row>
    <row r="23" spans="1:6" ht="12.75" x14ac:dyDescent="0.2">
      <c r="A23" s="21" t="s">
        <v>26</v>
      </c>
      <c r="B23" s="21"/>
      <c r="C23" s="21"/>
      <c r="D23" s="21"/>
      <c r="E23" s="21"/>
      <c r="F23" s="21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2022-10-21T20:34:06Z</cp:lastPrinted>
  <dcterms:created xsi:type="dcterms:W3CDTF">2022-10-20T16:38:11Z</dcterms:created>
  <dcterms:modified xsi:type="dcterms:W3CDTF">2022-10-21T20:34:11Z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