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BFA841C9-F014-4035-A212-8EC0AE636EB1}" xr6:coauthVersionLast="36" xr6:coauthVersionMax="36" xr10:uidLastSave="{00000000-0000-0000-0000-000000000000}"/>
  <bookViews>
    <workbookView xWindow="0" yWindow="0" windowWidth="28800" windowHeight="11505" xr2:uid="{E9F14AE3-1390-47D7-933E-0869B6740FC4}"/>
  </bookViews>
  <sheets>
    <sheet name="EA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#N/A</definedName>
    <definedName name="A">[1]ECABR!#REF!</definedName>
    <definedName name="A_impresión_IM">[1]ECABR!#REF!</definedName>
    <definedName name="abc">[2]TOTAL!#REF!</definedName>
    <definedName name="ALFONSO">[1]ECABR!#REF!</definedName>
    <definedName name="_xlnm.Extract">[3]EGRESOS!#REF!</definedName>
    <definedName name="_xlnm.Print_Area" localSheetId="0">EAA!$A$1:$F$23</definedName>
    <definedName name="B">[3]EGRESOS!#REF!</definedName>
    <definedName name="BASE">#REF!</definedName>
    <definedName name="_xlnm.Database">[5]REPORTO!#REF!</definedName>
    <definedName name="cba">[2]TOTAL!#REF!</definedName>
    <definedName name="cie">[1]ECABR!#REF!</definedName>
    <definedName name="EGRESOS">#REF!</definedName>
    <definedName name="ELOY">#REF!</definedName>
    <definedName name="ESF">#REF!</definedName>
    <definedName name="Fecha">#REF!</definedName>
    <definedName name="HF">[6]T1705HF!$B$20:$B$20</definedName>
    <definedName name="Instituto">#REF!</definedName>
    <definedName name="ju">[5]REPORTO!#REF!</definedName>
    <definedName name="mao">[1]ECABR!#REF!</definedName>
    <definedName name="N">#REF!</definedName>
    <definedName name="NDM">[5]REPORTO!#REF!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D12" i="1"/>
  <c r="C12" i="1"/>
  <c r="B12" i="1"/>
  <c r="E12" i="1" s="1"/>
  <c r="F12" i="1" s="1"/>
  <c r="E11" i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  <c r="D4" i="1"/>
  <c r="C4" i="1"/>
  <c r="B4" i="1"/>
  <c r="E4" i="1" s="1"/>
  <c r="F4" i="1" s="1"/>
  <c r="D3" i="1"/>
  <c r="C3" i="1"/>
  <c r="B3" i="1"/>
  <c r="E3" i="1" s="1"/>
  <c r="F3" i="1" s="1"/>
</calcChain>
</file>

<file path=xl/sharedStrings.xml><?xml version="1.0" encoding="utf-8"?>
<sst xmlns="http://schemas.openxmlformats.org/spreadsheetml/2006/main" count="27" uniqueCount="27">
  <si>
    <t>INSTITUTO DE SALUD PUBLICA DEL ESTADO DE GUANAJUATO
Estado Analítico del Activo
Del 1 de Enero al 30 de Junio de 2026
(Cifras en Pesos)</t>
  </si>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</sst>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2" fillId="2" borderId="4" xfId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left" vertical="top" indent="1"/>
    </xf>
    <xf numFmtId="3" fontId="2" fillId="0" borderId="6" xfId="1" applyNumberFormat="1" applyFont="1" applyFill="1" applyBorder="1" applyAlignment="1" applyProtection="1">
      <alignment vertical="top" wrapText="1"/>
      <protection locked="0"/>
    </xf>
    <xf numFmtId="3" fontId="2" fillId="0" borderId="7" xfId="1" applyNumberFormat="1" applyFont="1" applyFill="1" applyBorder="1" applyAlignment="1" applyProtection="1">
      <alignment vertical="top" wrapText="1"/>
      <protection locked="0"/>
    </xf>
    <xf numFmtId="164" fontId="2" fillId="0" borderId="0" xfId="1" applyNumberFormat="1" applyFont="1" applyAlignment="1" applyProtection="1">
      <alignment vertical="top"/>
      <protection locked="0"/>
    </xf>
    <xf numFmtId="0" fontId="2" fillId="0" borderId="8" xfId="1" applyFont="1" applyFill="1" applyBorder="1" applyAlignment="1">
      <alignment horizontal="left" vertical="top" indent="2"/>
    </xf>
    <xf numFmtId="3" fontId="2" fillId="0" borderId="9" xfId="1" applyNumberFormat="1" applyFont="1" applyFill="1" applyBorder="1" applyAlignment="1" applyProtection="1">
      <alignment vertical="top" wrapText="1"/>
      <protection locked="0"/>
    </xf>
    <xf numFmtId="3" fontId="2" fillId="0" borderId="10" xfId="1" applyNumberFormat="1" applyFont="1" applyFill="1" applyBorder="1" applyAlignment="1" applyProtection="1">
      <alignment vertical="top" wrapText="1"/>
      <protection locked="0"/>
    </xf>
    <xf numFmtId="0" fontId="4" fillId="0" borderId="8" xfId="1" applyFont="1" applyFill="1" applyBorder="1" applyAlignment="1">
      <alignment horizontal="left" vertical="top" indent="2"/>
    </xf>
    <xf numFmtId="3" fontId="4" fillId="0" borderId="9" xfId="1" applyNumberFormat="1" applyFont="1" applyFill="1" applyBorder="1" applyAlignment="1" applyProtection="1">
      <alignment vertical="top" wrapText="1"/>
      <protection locked="0"/>
    </xf>
    <xf numFmtId="3" fontId="4" fillId="0" borderId="10" xfId="1" applyNumberFormat="1" applyFont="1" applyFill="1" applyBorder="1" applyAlignment="1" applyProtection="1">
      <alignment vertical="top" wrapText="1"/>
      <protection locked="0"/>
    </xf>
    <xf numFmtId="3" fontId="4" fillId="0" borderId="9" xfId="1" applyNumberFormat="1" applyFont="1" applyFill="1" applyBorder="1" applyAlignment="1" applyProtection="1">
      <alignment wrapText="1"/>
      <protection locked="0"/>
    </xf>
    <xf numFmtId="3" fontId="4" fillId="0" borderId="10" xfId="1" applyNumberFormat="1" applyFont="1" applyFill="1" applyBorder="1" applyAlignment="1" applyProtection="1">
      <alignment wrapText="1"/>
      <protection locked="0"/>
    </xf>
    <xf numFmtId="0" fontId="4" fillId="0" borderId="11" xfId="1" applyFont="1" applyFill="1" applyBorder="1" applyAlignment="1">
      <alignment horizontal="left" vertical="top" indent="2"/>
    </xf>
    <xf numFmtId="3" fontId="4" fillId="0" borderId="12" xfId="1" applyNumberFormat="1" applyFont="1" applyFill="1" applyBorder="1" applyAlignment="1" applyProtection="1">
      <alignment vertical="top" wrapText="1"/>
      <protection locked="0"/>
    </xf>
    <xf numFmtId="3" fontId="4" fillId="0" borderId="13" xfId="1" applyNumberFormat="1" applyFont="1" applyFill="1" applyBorder="1" applyAlignment="1" applyProtection="1">
      <alignment vertical="top" wrapText="1"/>
      <protection locked="0"/>
    </xf>
    <xf numFmtId="0" fontId="4" fillId="0" borderId="0" xfId="1" applyFont="1" applyFill="1" applyBorder="1" applyAlignment="1">
      <alignment horizontal="left" vertical="top" wrapText="1"/>
    </xf>
    <xf numFmtId="3" fontId="4" fillId="0" borderId="0" xfId="1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Normal 2 2" xfId="1" xr:uid="{20438FF9-D22F-42CF-9D19-8BA7D6BD7A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7D3D2-1F8D-4BB2-96C3-8FE0DFA30846}">
  <sheetPr>
    <tabColor rgb="FF4A5C26"/>
    <pageSetUpPr fitToPage="1"/>
  </sheetPr>
  <dimension ref="A1:H23"/>
  <sheetViews>
    <sheetView showGridLines="0" tabSelected="1" workbookViewId="0">
      <selection activeCell="A23" sqref="A1:F23"/>
    </sheetView>
  </sheetViews>
  <sheetFormatPr baseColWidth="10" defaultColWidth="12" defaultRowHeight="11.25" x14ac:dyDescent="0.2"/>
  <cols>
    <col min="1" max="1" width="57.6640625" style="4" customWidth="1"/>
    <col min="2" max="2" width="17.6640625" style="4" customWidth="1"/>
    <col min="3" max="4" width="19.83203125" style="4" customWidth="1"/>
    <col min="5" max="6" width="17.6640625" style="4" customWidth="1"/>
    <col min="7" max="7" width="1.1640625" style="4" customWidth="1"/>
    <col min="8" max="8" width="14.83203125" style="4" bestFit="1" customWidth="1"/>
    <col min="9" max="16384" width="12" style="4"/>
  </cols>
  <sheetData>
    <row r="1" spans="1:8" ht="55.5" customHeight="1" thickBot="1" x14ac:dyDescent="0.25">
      <c r="A1" s="1" t="s">
        <v>0</v>
      </c>
      <c r="B1" s="2"/>
      <c r="C1" s="2"/>
      <c r="D1" s="2"/>
      <c r="E1" s="2"/>
      <c r="F1" s="3"/>
    </row>
    <row r="2" spans="1:8" ht="23.25" thickBot="1" x14ac:dyDescent="0.25">
      <c r="A2" s="5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8" t="s">
        <v>6</v>
      </c>
    </row>
    <row r="3" spans="1:8" x14ac:dyDescent="0.2">
      <c r="A3" s="9" t="s">
        <v>7</v>
      </c>
      <c r="B3" s="10">
        <f>B4+B12</f>
        <v>9196798886.0600014</v>
      </c>
      <c r="C3" s="10">
        <f t="shared" ref="C3:D3" si="0">C4+C12</f>
        <v>31550516685.150002</v>
      </c>
      <c r="D3" s="10">
        <f t="shared" si="0"/>
        <v>30840496339.84</v>
      </c>
      <c r="E3" s="10">
        <f>+B3+C3-D3</f>
        <v>9906819231.3700066</v>
      </c>
      <c r="F3" s="11">
        <f>+E3-B3</f>
        <v>710020345.31000519</v>
      </c>
      <c r="H3" s="12"/>
    </row>
    <row r="4" spans="1:8" x14ac:dyDescent="0.2">
      <c r="A4" s="13" t="s">
        <v>8</v>
      </c>
      <c r="B4" s="14">
        <f>SUM(B5:B11)</f>
        <v>1762084660.1199999</v>
      </c>
      <c r="C4" s="14">
        <f>SUM(C5:C11)</f>
        <v>31425110201.710003</v>
      </c>
      <c r="D4" s="14">
        <f>SUM(D5:D11)</f>
        <v>30628426010.43</v>
      </c>
      <c r="E4" s="14">
        <f>+B4+C4-D4</f>
        <v>2558768851.4000015</v>
      </c>
      <c r="F4" s="15">
        <f>+E4-B4</f>
        <v>796684191.28000164</v>
      </c>
    </row>
    <row r="5" spans="1:8" x14ac:dyDescent="0.2">
      <c r="A5" s="16" t="s">
        <v>9</v>
      </c>
      <c r="B5" s="17">
        <v>1138692332.22</v>
      </c>
      <c r="C5" s="17">
        <v>16762235677.379999</v>
      </c>
      <c r="D5" s="17">
        <v>16159728682.290001</v>
      </c>
      <c r="E5" s="17">
        <f>B5+C5-D5</f>
        <v>1741199327.3099976</v>
      </c>
      <c r="F5" s="18">
        <f t="shared" ref="F5:F10" si="1">E5-B5</f>
        <v>602506995.08999753</v>
      </c>
    </row>
    <row r="6" spans="1:8" x14ac:dyDescent="0.2">
      <c r="A6" s="16" t="s">
        <v>10</v>
      </c>
      <c r="B6" s="17">
        <v>171737234.33000001</v>
      </c>
      <c r="C6" s="17">
        <v>13359282033.23</v>
      </c>
      <c r="D6" s="17">
        <v>12896721240.24</v>
      </c>
      <c r="E6" s="17">
        <f t="shared" ref="E6:E11" si="2">B6+C6-D6</f>
        <v>634298027.31999969</v>
      </c>
      <c r="F6" s="18">
        <f t="shared" si="1"/>
        <v>462560792.98999965</v>
      </c>
    </row>
    <row r="7" spans="1:8" x14ac:dyDescent="0.2">
      <c r="A7" s="16" t="s">
        <v>11</v>
      </c>
      <c r="B7" s="17">
        <v>103157747.34</v>
      </c>
      <c r="C7" s="17">
        <v>42885603.490000002</v>
      </c>
      <c r="D7" s="17">
        <v>77612504.200000003</v>
      </c>
      <c r="E7" s="17">
        <f t="shared" si="2"/>
        <v>68430846.63000001</v>
      </c>
      <c r="F7" s="18">
        <f t="shared" si="1"/>
        <v>-34726900.709999993</v>
      </c>
    </row>
    <row r="8" spans="1:8" x14ac:dyDescent="0.2">
      <c r="A8" s="16" t="s">
        <v>12</v>
      </c>
      <c r="B8" s="17">
        <v>348497346.23000002</v>
      </c>
      <c r="C8" s="17">
        <v>1260706887.6099999</v>
      </c>
      <c r="D8" s="17">
        <v>1494363583.7</v>
      </c>
      <c r="E8" s="17">
        <f t="shared" si="2"/>
        <v>114840650.13999987</v>
      </c>
      <c r="F8" s="18">
        <f t="shared" si="1"/>
        <v>-233656696.09000015</v>
      </c>
    </row>
    <row r="9" spans="1:8" x14ac:dyDescent="0.2">
      <c r="A9" s="16" t="s">
        <v>13</v>
      </c>
      <c r="B9" s="17">
        <v>0</v>
      </c>
      <c r="C9" s="17">
        <v>0</v>
      </c>
      <c r="D9" s="17">
        <v>0</v>
      </c>
      <c r="E9" s="17">
        <f t="shared" si="2"/>
        <v>0</v>
      </c>
      <c r="F9" s="18">
        <f t="shared" si="1"/>
        <v>0</v>
      </c>
    </row>
    <row r="10" spans="1:8" x14ac:dyDescent="0.2">
      <c r="A10" s="16" t="s">
        <v>14</v>
      </c>
      <c r="B10" s="17">
        <v>0</v>
      </c>
      <c r="C10" s="17">
        <v>0</v>
      </c>
      <c r="D10" s="17">
        <v>0</v>
      </c>
      <c r="E10" s="17">
        <f t="shared" si="2"/>
        <v>0</v>
      </c>
      <c r="F10" s="18">
        <f t="shared" si="1"/>
        <v>0</v>
      </c>
    </row>
    <row r="11" spans="1:8" x14ac:dyDescent="0.2">
      <c r="A11" s="16" t="s">
        <v>15</v>
      </c>
      <c r="B11" s="17">
        <v>0</v>
      </c>
      <c r="C11" s="17">
        <v>0</v>
      </c>
      <c r="D11" s="17">
        <v>0</v>
      </c>
      <c r="E11" s="17">
        <f t="shared" si="2"/>
        <v>0</v>
      </c>
      <c r="F11" s="18">
        <v>0</v>
      </c>
    </row>
    <row r="12" spans="1:8" x14ac:dyDescent="0.2">
      <c r="A12" s="13" t="s">
        <v>16</v>
      </c>
      <c r="B12" s="14">
        <f>SUM(B13:B21)</f>
        <v>7434714225.9400005</v>
      </c>
      <c r="C12" s="14">
        <f>SUM(C13:C21)</f>
        <v>125406483.44</v>
      </c>
      <c r="D12" s="14">
        <f>SUM(D13:D21)</f>
        <v>212070329.41000003</v>
      </c>
      <c r="E12" s="14">
        <f>+B12+C12-D12</f>
        <v>7348050379.9700003</v>
      </c>
      <c r="F12" s="15">
        <f>+E12-B12</f>
        <v>-86663845.970000267</v>
      </c>
    </row>
    <row r="13" spans="1:8" x14ac:dyDescent="0.2">
      <c r="A13" s="16" t="s">
        <v>17</v>
      </c>
      <c r="B13" s="17">
        <v>0</v>
      </c>
      <c r="C13" s="17">
        <v>0</v>
      </c>
      <c r="D13" s="17">
        <v>0</v>
      </c>
      <c r="E13" s="17">
        <f>B13+C13-D13</f>
        <v>0</v>
      </c>
      <c r="F13" s="18">
        <f t="shared" ref="F13:F21" si="3">E13-B13</f>
        <v>0</v>
      </c>
    </row>
    <row r="14" spans="1:8" x14ac:dyDescent="0.2">
      <c r="A14" s="16" t="s">
        <v>18</v>
      </c>
      <c r="B14" s="19">
        <v>18752</v>
      </c>
      <c r="C14" s="19">
        <v>0</v>
      </c>
      <c r="D14" s="19">
        <v>0</v>
      </c>
      <c r="E14" s="19">
        <f t="shared" ref="E14:E21" si="4">B14+C14-D14</f>
        <v>18752</v>
      </c>
      <c r="F14" s="20">
        <f t="shared" si="3"/>
        <v>0</v>
      </c>
    </row>
    <row r="15" spans="1:8" x14ac:dyDescent="0.2">
      <c r="A15" s="16" t="s">
        <v>19</v>
      </c>
      <c r="B15" s="19">
        <v>5968678888.6999998</v>
      </c>
      <c r="C15" s="19">
        <v>81071318.269999996</v>
      </c>
      <c r="D15" s="19">
        <v>69147804.400000006</v>
      </c>
      <c r="E15" s="19">
        <f t="shared" si="4"/>
        <v>5980602402.5700006</v>
      </c>
      <c r="F15" s="20">
        <f t="shared" si="3"/>
        <v>11923513.870000839</v>
      </c>
    </row>
    <row r="16" spans="1:8" x14ac:dyDescent="0.2">
      <c r="A16" s="16" t="s">
        <v>20</v>
      </c>
      <c r="B16" s="17">
        <v>4939621405.4300003</v>
      </c>
      <c r="C16" s="17">
        <v>35167696.479999997</v>
      </c>
      <c r="D16" s="17">
        <v>27036987.530000001</v>
      </c>
      <c r="E16" s="17">
        <f t="shared" si="4"/>
        <v>4947752114.3800001</v>
      </c>
      <c r="F16" s="18">
        <f t="shared" si="3"/>
        <v>8130708.9499998093</v>
      </c>
    </row>
    <row r="17" spans="1:6" x14ac:dyDescent="0.2">
      <c r="A17" s="16" t="s">
        <v>21</v>
      </c>
      <c r="B17" s="17">
        <v>0</v>
      </c>
      <c r="C17" s="17">
        <v>0</v>
      </c>
      <c r="D17" s="17">
        <v>0</v>
      </c>
      <c r="E17" s="17">
        <f t="shared" si="4"/>
        <v>0</v>
      </c>
      <c r="F17" s="18">
        <f t="shared" si="3"/>
        <v>0</v>
      </c>
    </row>
    <row r="18" spans="1:6" x14ac:dyDescent="0.2">
      <c r="A18" s="16" t="s">
        <v>22</v>
      </c>
      <c r="B18" s="17">
        <v>-3473604820.1900001</v>
      </c>
      <c r="C18" s="17">
        <v>9167468.6899999995</v>
      </c>
      <c r="D18" s="17">
        <v>115885537.48</v>
      </c>
      <c r="E18" s="17">
        <f t="shared" si="4"/>
        <v>-3580322888.98</v>
      </c>
      <c r="F18" s="18">
        <f t="shared" si="3"/>
        <v>-106718068.78999996</v>
      </c>
    </row>
    <row r="19" spans="1:6" x14ac:dyDescent="0.2">
      <c r="A19" s="16" t="s">
        <v>23</v>
      </c>
      <c r="B19" s="17">
        <v>0</v>
      </c>
      <c r="C19" s="17">
        <v>0</v>
      </c>
      <c r="D19" s="17">
        <v>0</v>
      </c>
      <c r="E19" s="17">
        <f t="shared" si="4"/>
        <v>0</v>
      </c>
      <c r="F19" s="18">
        <f t="shared" si="3"/>
        <v>0</v>
      </c>
    </row>
    <row r="20" spans="1:6" x14ac:dyDescent="0.2">
      <c r="A20" s="16" t="s">
        <v>24</v>
      </c>
      <c r="B20" s="17">
        <v>0</v>
      </c>
      <c r="C20" s="17">
        <v>0</v>
      </c>
      <c r="D20" s="17">
        <v>0</v>
      </c>
      <c r="E20" s="17">
        <f t="shared" si="4"/>
        <v>0</v>
      </c>
      <c r="F20" s="18">
        <f t="shared" si="3"/>
        <v>0</v>
      </c>
    </row>
    <row r="21" spans="1:6" ht="12" thickBot="1" x14ac:dyDescent="0.25">
      <c r="A21" s="21" t="s">
        <v>25</v>
      </c>
      <c r="B21" s="22">
        <v>0</v>
      </c>
      <c r="C21" s="22">
        <v>0</v>
      </c>
      <c r="D21" s="22">
        <v>0</v>
      </c>
      <c r="E21" s="22">
        <f t="shared" si="4"/>
        <v>0</v>
      </c>
      <c r="F21" s="23">
        <f t="shared" si="3"/>
        <v>0</v>
      </c>
    </row>
    <row r="22" spans="1:6" x14ac:dyDescent="0.2">
      <c r="A22" s="24"/>
      <c r="B22" s="25"/>
      <c r="C22" s="25"/>
      <c r="D22" s="25"/>
      <c r="E22" s="25"/>
      <c r="F22" s="25"/>
    </row>
    <row r="23" spans="1:6" ht="12.75" x14ac:dyDescent="0.2">
      <c r="A23" s="26" t="s">
        <v>26</v>
      </c>
      <c r="B23" s="26"/>
      <c r="C23" s="26"/>
      <c r="D23" s="26"/>
      <c r="E23" s="26"/>
      <c r="F23" s="26"/>
    </row>
  </sheetData>
  <sheetProtection formatCells="0" formatColumns="0" formatRows="0" autoFilter="0"/>
  <mergeCells count="2">
    <mergeCell ref="A1:F1"/>
    <mergeCell ref="A23:F23"/>
  </mergeCells>
  <printOptions horizontalCentered="1"/>
  <pageMargins left="0.78740157480314965" right="0.59055118110236227" top="0.78740157480314965" bottom="0.78740157480314965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2026-07-22T17:07:27Z</cp:lastPrinted>
  <dcterms:created xsi:type="dcterms:W3CDTF">2026-07-22T17:01:21Z</dcterms:created>
  <dcterms:modified xsi:type="dcterms:W3CDTF">2026-07-22T17:07:32Z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