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\Documents\2025\CUENTA PÚBLICA\SEGUNDO TRIMESTRE\PLATAFORMA LGCG Y LDF\CUENTA PUBLICA 2T 2025\INFORMACIÓN CONTABLE\"/>
    </mc:Choice>
  </mc:AlternateContent>
  <xr:revisionPtr revIDLastSave="0" documentId="13_ncr:1_{43187FAE-DC4F-4692-8743-C7872C18EB75}" xr6:coauthVersionLast="36" xr6:coauthVersionMax="36" xr10:uidLastSave="{00000000-0000-0000-0000-000000000000}"/>
  <bookViews>
    <workbookView xWindow="0" yWindow="0" windowWidth="28800" windowHeight="11715" xr2:uid="{00000000-000D-0000-FFFF-FFFF00000000}"/>
  </bookViews>
  <sheets>
    <sheet name="EA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D12" i="1"/>
  <c r="C12" i="1"/>
  <c r="B12" i="1"/>
  <c r="E11" i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4" i="1"/>
  <c r="C4" i="1"/>
  <c r="B4" i="1"/>
  <c r="E12" i="1" l="1"/>
  <c r="F12" i="1" s="1"/>
  <c r="B3" i="1"/>
  <c r="C3" i="1"/>
  <c r="D3" i="1"/>
  <c r="E4" i="1"/>
  <c r="F4" i="1" s="1"/>
  <c r="E3" i="1" l="1"/>
  <c r="F3" i="1" s="1"/>
</calcChain>
</file>

<file path=xl/sharedStrings.xml><?xml version="1.0" encoding="utf-8"?>
<sst xmlns="http://schemas.openxmlformats.org/spreadsheetml/2006/main" count="27" uniqueCount="27">
  <si>
    <t>INSTITUTO DE SALUD PUBLICA DEL ESTADO DE GUANAJUATO
Estado Analítico del Activo
Del 1 de Enero al 30 de Junio de 2025
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</si>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</sst>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top" indent="1"/>
    </xf>
    <xf numFmtId="3" fontId="2" fillId="0" borderId="6" xfId="1" applyNumberFormat="1" applyFont="1" applyFill="1" applyBorder="1" applyAlignment="1" applyProtection="1">
      <alignment vertical="top" wrapText="1"/>
      <protection locked="0"/>
    </xf>
    <xf numFmtId="3" fontId="2" fillId="0" borderId="7" xfId="1" applyNumberFormat="1" applyFont="1" applyFill="1" applyBorder="1" applyAlignment="1" applyProtection="1">
      <alignment vertical="top" wrapText="1"/>
      <protection locked="0"/>
    </xf>
    <xf numFmtId="3" fontId="2" fillId="0" borderId="8" xfId="1" applyNumberFormat="1" applyFont="1" applyFill="1" applyBorder="1" applyAlignment="1" applyProtection="1">
      <alignment vertical="top" wrapText="1"/>
      <protection locked="0"/>
    </xf>
    <xf numFmtId="164" fontId="2" fillId="0" borderId="0" xfId="1" applyNumberFormat="1" applyFont="1" applyAlignment="1" applyProtection="1">
      <alignment vertical="top"/>
      <protection locked="0"/>
    </xf>
    <xf numFmtId="0" fontId="2" fillId="0" borderId="9" xfId="1" applyFont="1" applyFill="1" applyBorder="1" applyAlignment="1">
      <alignment horizontal="left" vertical="top" indent="2"/>
    </xf>
    <xf numFmtId="3" fontId="2" fillId="0" borderId="10" xfId="1" applyNumberFormat="1" applyFont="1" applyFill="1" applyBorder="1" applyAlignment="1" applyProtection="1">
      <alignment vertical="top" wrapText="1"/>
      <protection locked="0"/>
    </xf>
    <xf numFmtId="0" fontId="4" fillId="0" borderId="9" xfId="1" applyFont="1" applyFill="1" applyBorder="1" applyAlignment="1">
      <alignment horizontal="left" vertical="top" indent="2"/>
    </xf>
    <xf numFmtId="3" fontId="4" fillId="0" borderId="6" xfId="1" applyNumberFormat="1" applyFont="1" applyFill="1" applyBorder="1" applyAlignment="1" applyProtection="1">
      <alignment vertical="top" wrapText="1"/>
      <protection locked="0"/>
    </xf>
    <xf numFmtId="3" fontId="4" fillId="0" borderId="10" xfId="1" applyNumberFormat="1" applyFont="1" applyFill="1" applyBorder="1" applyAlignment="1" applyProtection="1">
      <alignment vertical="top" wrapText="1"/>
      <protection locked="0"/>
    </xf>
    <xf numFmtId="3" fontId="4" fillId="0" borderId="6" xfId="1" applyNumberFormat="1" applyFont="1" applyFill="1" applyBorder="1" applyAlignment="1" applyProtection="1">
      <alignment wrapText="1"/>
      <protection locked="0"/>
    </xf>
    <xf numFmtId="3" fontId="4" fillId="0" borderId="10" xfId="1" applyNumberFormat="1" applyFont="1" applyFill="1" applyBorder="1" applyAlignment="1" applyProtection="1">
      <alignment wrapText="1"/>
      <protection locked="0"/>
    </xf>
    <xf numFmtId="0" fontId="4" fillId="0" borderId="11" xfId="1" applyFont="1" applyFill="1" applyBorder="1" applyAlignment="1">
      <alignment horizontal="left" vertical="top" indent="2"/>
    </xf>
    <xf numFmtId="3" fontId="4" fillId="0" borderId="12" xfId="1" applyNumberFormat="1" applyFont="1" applyFill="1" applyBorder="1" applyAlignment="1" applyProtection="1">
      <alignment vertical="top" wrapText="1"/>
      <protection locked="0"/>
    </xf>
    <xf numFmtId="3" fontId="4" fillId="0" borderId="13" xfId="1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horizontal="left" vertical="top" wrapText="1"/>
    </xf>
    <xf numFmtId="3" fontId="4" fillId="0" borderId="0" xfId="1" applyNumberFormat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A5C26"/>
    <pageSetUpPr fitToPage="1"/>
  </sheetPr>
  <dimension ref="A1:H23"/>
  <sheetViews>
    <sheetView showGridLines="0" tabSelected="1" workbookViewId="0">
      <selection activeCell="D25" sqref="D25"/>
    </sheetView>
  </sheetViews>
  <sheetFormatPr baseColWidth="10" defaultColWidth="12" defaultRowHeight="11.25" x14ac:dyDescent="0.2"/>
  <cols>
    <col min="1" max="1" width="57.6640625" style="1" customWidth="1"/>
    <col min="2" max="2" width="17.6640625" style="1" customWidth="1"/>
    <col min="3" max="4" width="19.83203125" style="1" customWidth="1"/>
    <col min="5" max="6" width="17.6640625" style="1" customWidth="1"/>
    <col min="7" max="7" width="1.1640625" style="1" customWidth="1"/>
    <col min="8" max="8" width="14.83203125" style="1" bestFit="1" customWidth="1"/>
    <col min="9" max="16384" width="12" style="1"/>
  </cols>
  <sheetData>
    <row r="1" spans="1:8" ht="55.5" customHeight="1" thickBot="1" x14ac:dyDescent="0.25">
      <c r="A1" s="23" t="s">
        <v>0</v>
      </c>
      <c r="B1" s="24"/>
      <c r="C1" s="24"/>
      <c r="D1" s="24"/>
      <c r="E1" s="24"/>
      <c r="F1" s="25"/>
    </row>
    <row r="2" spans="1:8" ht="23.25" thickBot="1" x14ac:dyDescent="0.25">
      <c r="A2" s="2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5" t="s">
        <v>6</v>
      </c>
    </row>
    <row r="3" spans="1:8" x14ac:dyDescent="0.2">
      <c r="A3" s="6" t="s">
        <v>7</v>
      </c>
      <c r="B3" s="7">
        <f>B4+B12</f>
        <v>9078416035.9499989</v>
      </c>
      <c r="C3" s="7">
        <f t="shared" ref="C3:D3" si="0">C4+C12</f>
        <v>31647753899.660004</v>
      </c>
      <c r="D3" s="7">
        <f t="shared" si="0"/>
        <v>30702503533.360001</v>
      </c>
      <c r="E3" s="8">
        <f>+B3+C3-D3</f>
        <v>10023666402.25</v>
      </c>
      <c r="F3" s="9">
        <f>+E3-B3</f>
        <v>945250366.30000114</v>
      </c>
      <c r="H3" s="10"/>
    </row>
    <row r="4" spans="1:8" x14ac:dyDescent="0.2">
      <c r="A4" s="11" t="s">
        <v>8</v>
      </c>
      <c r="B4" s="7">
        <f>SUM(B5:B11)</f>
        <v>1647476664.2299998</v>
      </c>
      <c r="C4" s="7">
        <f>SUM(C5:C11)</f>
        <v>31359964716.500004</v>
      </c>
      <c r="D4" s="7">
        <f>SUM(D5:D11)</f>
        <v>30475805940.690002</v>
      </c>
      <c r="E4" s="7">
        <f>+B4+C4-D4</f>
        <v>2531635440.0400009</v>
      </c>
      <c r="F4" s="12">
        <f>+E4-B4</f>
        <v>884158775.81000113</v>
      </c>
    </row>
    <row r="5" spans="1:8" x14ac:dyDescent="0.2">
      <c r="A5" s="13" t="s">
        <v>9</v>
      </c>
      <c r="B5" s="14">
        <v>1229691181.8199999</v>
      </c>
      <c r="C5" s="14">
        <v>17094189651.540001</v>
      </c>
      <c r="D5" s="14">
        <v>16316980010.530001</v>
      </c>
      <c r="E5" s="14">
        <f>B5+C5-D5</f>
        <v>2006900822.8299999</v>
      </c>
      <c r="F5" s="15">
        <f t="shared" ref="F5:F10" si="1">E5-B5</f>
        <v>777209641.00999999</v>
      </c>
    </row>
    <row r="6" spans="1:8" x14ac:dyDescent="0.2">
      <c r="A6" s="13" t="s">
        <v>10</v>
      </c>
      <c r="B6" s="14">
        <v>173940402.55000001</v>
      </c>
      <c r="C6" s="14">
        <v>13928804111.93</v>
      </c>
      <c r="D6" s="14">
        <v>13814115532.9</v>
      </c>
      <c r="E6" s="14">
        <f t="shared" ref="E6:E11" si="2">B6+C6-D6</f>
        <v>288628981.57999992</v>
      </c>
      <c r="F6" s="15">
        <f t="shared" si="1"/>
        <v>114688579.02999991</v>
      </c>
    </row>
    <row r="7" spans="1:8" x14ac:dyDescent="0.2">
      <c r="A7" s="13" t="s">
        <v>11</v>
      </c>
      <c r="B7" s="14">
        <v>115893593.36</v>
      </c>
      <c r="C7" s="14">
        <v>44711240.219999999</v>
      </c>
      <c r="D7" s="14">
        <v>43636157.490000002</v>
      </c>
      <c r="E7" s="14">
        <f t="shared" si="2"/>
        <v>116968676.08999997</v>
      </c>
      <c r="F7" s="15">
        <f t="shared" si="1"/>
        <v>1075082.7299999744</v>
      </c>
    </row>
    <row r="8" spans="1:8" x14ac:dyDescent="0.2">
      <c r="A8" s="13" t="s">
        <v>12</v>
      </c>
      <c r="B8" s="14">
        <v>127951486.5</v>
      </c>
      <c r="C8" s="14">
        <v>292259712.81</v>
      </c>
      <c r="D8" s="14">
        <v>301074239.76999998</v>
      </c>
      <c r="E8" s="14">
        <f t="shared" si="2"/>
        <v>119136959.54000002</v>
      </c>
      <c r="F8" s="15">
        <f t="shared" si="1"/>
        <v>-8814526.9599999785</v>
      </c>
    </row>
    <row r="9" spans="1:8" x14ac:dyDescent="0.2">
      <c r="A9" s="13" t="s">
        <v>13</v>
      </c>
      <c r="B9" s="14">
        <v>0</v>
      </c>
      <c r="C9" s="14">
        <v>0</v>
      </c>
      <c r="D9" s="14">
        <v>0</v>
      </c>
      <c r="E9" s="14">
        <f t="shared" si="2"/>
        <v>0</v>
      </c>
      <c r="F9" s="15">
        <f t="shared" si="1"/>
        <v>0</v>
      </c>
    </row>
    <row r="10" spans="1:8" x14ac:dyDescent="0.2">
      <c r="A10" s="13" t="s">
        <v>14</v>
      </c>
      <c r="B10" s="14">
        <v>0</v>
      </c>
      <c r="C10" s="14">
        <v>0</v>
      </c>
      <c r="D10" s="14">
        <v>0</v>
      </c>
      <c r="E10" s="14">
        <f t="shared" si="2"/>
        <v>0</v>
      </c>
      <c r="F10" s="15">
        <f t="shared" si="1"/>
        <v>0</v>
      </c>
    </row>
    <row r="11" spans="1:8" x14ac:dyDescent="0.2">
      <c r="A11" s="13" t="s">
        <v>15</v>
      </c>
      <c r="B11" s="14">
        <v>0</v>
      </c>
      <c r="C11" s="14">
        <v>0</v>
      </c>
      <c r="D11" s="14">
        <v>0</v>
      </c>
      <c r="E11" s="14">
        <f t="shared" si="2"/>
        <v>0</v>
      </c>
      <c r="F11" s="15">
        <v>0</v>
      </c>
    </row>
    <row r="12" spans="1:8" x14ac:dyDescent="0.2">
      <c r="A12" s="11" t="s">
        <v>16</v>
      </c>
      <c r="B12" s="7">
        <f>SUM(B13:B21)</f>
        <v>7430939371.7199984</v>
      </c>
      <c r="C12" s="7">
        <f>SUM(C13:C21)</f>
        <v>287789183.15999997</v>
      </c>
      <c r="D12" s="7">
        <f>SUM(D13:D21)</f>
        <v>226697592.67000002</v>
      </c>
      <c r="E12" s="7">
        <f>+B12+C12-D12</f>
        <v>7492030962.2099981</v>
      </c>
      <c r="F12" s="12">
        <f>+E12-B12</f>
        <v>61091590.489999771</v>
      </c>
    </row>
    <row r="13" spans="1:8" x14ac:dyDescent="0.2">
      <c r="A13" s="13" t="s">
        <v>17</v>
      </c>
      <c r="B13" s="14">
        <v>0</v>
      </c>
      <c r="C13" s="14">
        <v>0</v>
      </c>
      <c r="D13" s="14">
        <v>0</v>
      </c>
      <c r="E13" s="14">
        <f>B13+C13-D13</f>
        <v>0</v>
      </c>
      <c r="F13" s="15">
        <f t="shared" ref="F13:F21" si="3">E13-B13</f>
        <v>0</v>
      </c>
    </row>
    <row r="14" spans="1:8" x14ac:dyDescent="0.2">
      <c r="A14" s="13" t="s">
        <v>18</v>
      </c>
      <c r="B14" s="16">
        <v>18752</v>
      </c>
      <c r="C14" s="16">
        <v>0</v>
      </c>
      <c r="D14" s="16">
        <v>0</v>
      </c>
      <c r="E14" s="16">
        <f t="shared" ref="E14:E21" si="4">B14+C14-D14</f>
        <v>18752</v>
      </c>
      <c r="F14" s="17">
        <f t="shared" si="3"/>
        <v>0</v>
      </c>
    </row>
    <row r="15" spans="1:8" x14ac:dyDescent="0.2">
      <c r="A15" s="13" t="s">
        <v>19</v>
      </c>
      <c r="B15" s="16">
        <v>5907914837.7399998</v>
      </c>
      <c r="C15" s="16">
        <v>145537719.27000001</v>
      </c>
      <c r="D15" s="16">
        <v>150545213.43000001</v>
      </c>
      <c r="E15" s="16">
        <f t="shared" si="4"/>
        <v>5902907343.5799999</v>
      </c>
      <c r="F15" s="17">
        <f t="shared" si="3"/>
        <v>-5007494.1599998474</v>
      </c>
    </row>
    <row r="16" spans="1:8" x14ac:dyDescent="0.2">
      <c r="A16" s="13" t="s">
        <v>20</v>
      </c>
      <c r="B16" s="14">
        <v>4892719938.8599997</v>
      </c>
      <c r="C16" s="14">
        <v>133650789.86</v>
      </c>
      <c r="D16" s="14">
        <v>76147174.129999995</v>
      </c>
      <c r="E16" s="14">
        <f t="shared" si="4"/>
        <v>4950223554.5899992</v>
      </c>
      <c r="F16" s="15">
        <f t="shared" si="3"/>
        <v>57503615.729999542</v>
      </c>
    </row>
    <row r="17" spans="1:6" x14ac:dyDescent="0.2">
      <c r="A17" s="13" t="s">
        <v>21</v>
      </c>
      <c r="B17" s="14">
        <v>0</v>
      </c>
      <c r="C17" s="14">
        <v>0</v>
      </c>
      <c r="D17" s="14">
        <v>0</v>
      </c>
      <c r="E17" s="14">
        <f t="shared" si="4"/>
        <v>0</v>
      </c>
      <c r="F17" s="15">
        <f t="shared" si="3"/>
        <v>0</v>
      </c>
    </row>
    <row r="18" spans="1:6" x14ac:dyDescent="0.2">
      <c r="A18" s="13" t="s">
        <v>22</v>
      </c>
      <c r="B18" s="14">
        <v>-3369714156.8800001</v>
      </c>
      <c r="C18" s="14">
        <v>8600674.0299999993</v>
      </c>
      <c r="D18" s="14">
        <v>5205.1099999999997</v>
      </c>
      <c r="E18" s="14">
        <f t="shared" si="4"/>
        <v>-3361118687.96</v>
      </c>
      <c r="F18" s="15">
        <f t="shared" si="3"/>
        <v>8595468.9200000763</v>
      </c>
    </row>
    <row r="19" spans="1:6" x14ac:dyDescent="0.2">
      <c r="A19" s="13" t="s">
        <v>23</v>
      </c>
      <c r="B19" s="14">
        <v>0</v>
      </c>
      <c r="C19" s="14">
        <v>0</v>
      </c>
      <c r="D19" s="14">
        <v>0</v>
      </c>
      <c r="E19" s="14">
        <f t="shared" si="4"/>
        <v>0</v>
      </c>
      <c r="F19" s="15">
        <f t="shared" si="3"/>
        <v>0</v>
      </c>
    </row>
    <row r="20" spans="1:6" x14ac:dyDescent="0.2">
      <c r="A20" s="13" t="s">
        <v>24</v>
      </c>
      <c r="B20" s="14">
        <v>0</v>
      </c>
      <c r="C20" s="14">
        <v>0</v>
      </c>
      <c r="D20" s="14">
        <v>0</v>
      </c>
      <c r="E20" s="14">
        <f t="shared" si="4"/>
        <v>0</v>
      </c>
      <c r="F20" s="15">
        <f t="shared" si="3"/>
        <v>0</v>
      </c>
    </row>
    <row r="21" spans="1:6" ht="12" thickBot="1" x14ac:dyDescent="0.25">
      <c r="A21" s="18" t="s">
        <v>25</v>
      </c>
      <c r="B21" s="19">
        <v>0</v>
      </c>
      <c r="C21" s="19">
        <v>0</v>
      </c>
      <c r="D21" s="19">
        <v>0</v>
      </c>
      <c r="E21" s="19">
        <f t="shared" si="4"/>
        <v>0</v>
      </c>
      <c r="F21" s="20">
        <f t="shared" si="3"/>
        <v>0</v>
      </c>
    </row>
    <row r="22" spans="1:6" x14ac:dyDescent="0.2">
      <c r="A22" s="21"/>
      <c r="B22" s="22"/>
      <c r="C22" s="22"/>
      <c r="D22" s="22"/>
      <c r="E22" s="22"/>
      <c r="F22" s="22"/>
    </row>
    <row r="23" spans="1:6" ht="12.75" x14ac:dyDescent="0.2">
      <c r="A23" s="26" t="s">
        <v>26</v>
      </c>
      <c r="B23" s="26"/>
      <c r="C23" s="26"/>
      <c r="D23" s="26"/>
      <c r="E23" s="26"/>
      <c r="F23" s="26"/>
    </row>
  </sheetData>
  <sheetProtection formatCells="0" formatColumns="0" formatRows="0" autoFilter="0"/>
  <mergeCells count="2">
    <mergeCell ref="A1:F1"/>
    <mergeCell ref="A23:F23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2025-07-22T17:13:44Z</dcterms:created>
  <dcterms:modified xsi:type="dcterms:W3CDTF">2025-07-24T17:23:00Z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