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2024\CUENTA PÚBLICA\SEGUNDO TRIMESTRE 2024\DE CARPETA COMUN\PLATAFORMA LGCG\"/>
    </mc:Choice>
  </mc:AlternateContent>
  <xr:revisionPtr revIDLastSave="0" documentId="13_ncr:1_{6FDFC82B-1981-4CDC-9EF1-BE7CF47CB3A3}" xr6:coauthVersionLast="36" xr6:coauthVersionMax="36" xr10:uidLastSave="{00000000-0000-0000-0000-000000000000}"/>
  <bookViews>
    <workbookView xWindow="0" yWindow="0" windowWidth="25605" windowHeight="10530" xr2:uid="{F9A52388-8DAD-4CCB-9D99-BC982AAD860D}"/>
  </bookViews>
  <sheets>
    <sheet name="EA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#N/A</definedName>
    <definedName name="A">[1]ECABR!#REF!</definedName>
    <definedName name="A_impresión_IM">[1]ECABR!#REF!</definedName>
    <definedName name="abc">[2]TOTAL!#REF!</definedName>
    <definedName name="ALFONSO">[1]ECABR!#REF!</definedName>
    <definedName name="_xlnm.Extract">[3]EGRESOS!#REF!</definedName>
    <definedName name="B">[3]EGRESOS!#REF!</definedName>
    <definedName name="BASE">#REF!</definedName>
    <definedName name="_xlnm.Database">[4]REPORTO!#REF!</definedName>
    <definedName name="cba">[2]TOTAL!#REF!</definedName>
    <definedName name="cie">[1]ECABR!#REF!</definedName>
    <definedName name="ELOY">#REF!</definedName>
    <definedName name="ESF">#REF!</definedName>
    <definedName name="Fecha">#REF!</definedName>
    <definedName name="HF">[5]T1705HF!$B$20:$B$20</definedName>
    <definedName name="Instituto">#REF!</definedName>
    <definedName name="ju">[4]REPORTO!#REF!</definedName>
    <definedName name="mao">[1]ECABR!#REF!</definedName>
    <definedName name="N">#REF!</definedName>
    <definedName name="NDM">[4]REPORTO!#REF!</definedName>
    <definedName name="REPORTO">#REF!</definedName>
    <definedName name="TCAIE">[6]CH1902!$B$20:$B$20</definedName>
    <definedName name="TCFEEIS">#REF!</definedName>
    <definedName name="TRASP">#REF!</definedName>
    <definedName name="U">#REF!</definedName>
    <definedName name="x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D12" i="1"/>
  <c r="C12" i="1"/>
  <c r="B12" i="1"/>
  <c r="E12" i="1" s="1"/>
  <c r="F12" i="1" s="1"/>
  <c r="E11" i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D4" i="1"/>
  <c r="C4" i="1"/>
  <c r="B4" i="1"/>
  <c r="B3" i="1" l="1"/>
  <c r="C3" i="1"/>
  <c r="E3" i="1" s="1"/>
  <c r="F3" i="1" s="1"/>
  <c r="D3" i="1"/>
  <c r="E4" i="1"/>
  <c r="F4" i="1" s="1"/>
</calcChain>
</file>

<file path=xl/sharedStrings.xml><?xml version="1.0" encoding="utf-8"?>
<sst xmlns="http://schemas.openxmlformats.org/spreadsheetml/2006/main" count="27" uniqueCount="27">
  <si>
    <t>INSTITUTO DE SALUD PUBLICA DEL ESTADO DE GUANAJUATO
Estado Analítico del Activo
Del 1 de Enero al 30 de Junio de 2024
(Cifras en Pesos)</t>
  </si>
  <si>
    <t>Concepto</t>
  </si>
  <si>
    <t>Saldo Inicial</t>
  </si>
  <si>
    <t>Cargos del Periodo</t>
  </si>
  <si>
    <t>Abonos del Periodo</t>
  </si>
  <si>
    <t>Saldo Final</t>
  </si>
  <si>
    <t>Variación Del Periodo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</si>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</sst>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3" fillId="0" borderId="0" xfId="0" applyFont="1" applyProtection="1">
      <protection locked="0"/>
    </xf>
    <xf numFmtId="0" fontId="2" fillId="2" borderId="4" xfId="1" applyFont="1" applyFill="1" applyBorder="1" applyAlignment="1">
      <alignment horizontal="center" vertical="center" wrapText="1"/>
    </xf>
    <xf numFmtId="4" fontId="2" fillId="2" borderId="2" xfId="1" applyNumberFormat="1" applyFont="1" applyFill="1" applyBorder="1" applyAlignment="1">
      <alignment horizontal="center" vertical="center" wrapText="1"/>
    </xf>
    <xf numFmtId="4" fontId="2" fillId="2" borderId="4" xfId="1" applyNumberFormat="1" applyFont="1" applyFill="1" applyBorder="1" applyAlignment="1">
      <alignment horizontal="center" vertical="center" wrapText="1"/>
    </xf>
    <xf numFmtId="4" fontId="2" fillId="2" borderId="3" xfId="1" applyNumberFormat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left" vertical="top" indent="1"/>
    </xf>
    <xf numFmtId="3" fontId="2" fillId="0" borderId="6" xfId="1" applyNumberFormat="1" applyFont="1" applyFill="1" applyBorder="1" applyAlignment="1" applyProtection="1">
      <alignment vertical="top" wrapText="1"/>
      <protection locked="0"/>
    </xf>
    <xf numFmtId="3" fontId="2" fillId="0" borderId="7" xfId="1" applyNumberFormat="1" applyFont="1" applyFill="1" applyBorder="1" applyAlignment="1" applyProtection="1">
      <alignment vertical="top" wrapText="1"/>
      <protection locked="0"/>
    </xf>
    <xf numFmtId="164" fontId="2" fillId="0" borderId="0" xfId="1" applyNumberFormat="1" applyFont="1" applyAlignment="1" applyProtection="1">
      <alignment vertical="top"/>
      <protection locked="0"/>
    </xf>
    <xf numFmtId="0" fontId="2" fillId="0" borderId="8" xfId="1" applyFont="1" applyFill="1" applyBorder="1" applyAlignment="1">
      <alignment horizontal="left" vertical="top" indent="2"/>
    </xf>
    <xf numFmtId="3" fontId="2" fillId="0" borderId="9" xfId="1" applyNumberFormat="1" applyFont="1" applyFill="1" applyBorder="1" applyAlignment="1" applyProtection="1">
      <alignment vertical="top" wrapText="1"/>
      <protection locked="0"/>
    </xf>
    <xf numFmtId="3" fontId="2" fillId="0" borderId="10" xfId="1" applyNumberFormat="1" applyFont="1" applyFill="1" applyBorder="1" applyAlignment="1" applyProtection="1">
      <alignment vertical="top" wrapText="1"/>
      <protection locked="0"/>
    </xf>
    <xf numFmtId="0" fontId="4" fillId="0" borderId="8" xfId="1" applyFont="1" applyFill="1" applyBorder="1" applyAlignment="1">
      <alignment horizontal="left" vertical="top" indent="2"/>
    </xf>
    <xf numFmtId="3" fontId="4" fillId="0" borderId="9" xfId="1" applyNumberFormat="1" applyFont="1" applyFill="1" applyBorder="1" applyAlignment="1" applyProtection="1">
      <alignment vertical="top" wrapText="1"/>
      <protection locked="0"/>
    </xf>
    <xf numFmtId="3" fontId="4" fillId="0" borderId="10" xfId="1" applyNumberFormat="1" applyFont="1" applyFill="1" applyBorder="1" applyAlignment="1" applyProtection="1">
      <alignment vertical="top" wrapText="1"/>
      <protection locked="0"/>
    </xf>
    <xf numFmtId="3" fontId="4" fillId="0" borderId="9" xfId="1" applyNumberFormat="1" applyFont="1" applyFill="1" applyBorder="1" applyAlignment="1" applyProtection="1">
      <alignment wrapText="1"/>
      <protection locked="0"/>
    </xf>
    <xf numFmtId="3" fontId="4" fillId="0" borderId="10" xfId="1" applyNumberFormat="1" applyFont="1" applyFill="1" applyBorder="1" applyAlignment="1" applyProtection="1">
      <alignment wrapText="1"/>
      <protection locked="0"/>
    </xf>
    <xf numFmtId="0" fontId="4" fillId="0" borderId="11" xfId="1" applyFont="1" applyFill="1" applyBorder="1" applyAlignment="1">
      <alignment horizontal="left" vertical="top" indent="2"/>
    </xf>
    <xf numFmtId="3" fontId="4" fillId="0" borderId="12" xfId="1" applyNumberFormat="1" applyFont="1" applyFill="1" applyBorder="1" applyAlignment="1" applyProtection="1">
      <alignment vertical="top" wrapText="1"/>
      <protection locked="0"/>
    </xf>
    <xf numFmtId="3" fontId="4" fillId="0" borderId="13" xfId="1" applyNumberFormat="1" applyFont="1" applyFill="1" applyBorder="1" applyAlignment="1" applyProtection="1">
      <alignment vertical="top" wrapText="1"/>
      <protection locked="0"/>
    </xf>
    <xf numFmtId="0" fontId="4" fillId="0" borderId="0" xfId="1" applyFont="1" applyFill="1" applyBorder="1" applyAlignment="1">
      <alignment horizontal="left" vertical="top" wrapText="1"/>
    </xf>
    <xf numFmtId="3" fontId="4" fillId="0" borderId="0" xfId="1" applyNumberFormat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left" vertical="center"/>
      <protection locked="0"/>
    </xf>
  </cellXfs>
  <cellStyles count="2">
    <cellStyle name="Normal" xfId="0" builtinId="0"/>
    <cellStyle name="Normal 2 2" xfId="1" xr:uid="{CB24C6F0-9425-4B34-8DA2-B8FFA4C86E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DepuracionCuentas$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  <sheetName val="EA"/>
      <sheetName val="EAA"/>
      <sheetName val="EADOP"/>
      <sheetName val="ECSF"/>
      <sheetName val="EFE"/>
      <sheetName val="ESF"/>
      <sheetName val="EVHP"/>
      <sheetName val="Notas 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16F8D-C450-4FF3-B3EA-6CB7144041F7}">
  <sheetPr>
    <tabColor rgb="FF4A5C26"/>
    <pageSetUpPr fitToPage="1"/>
  </sheetPr>
  <dimension ref="A1:H23"/>
  <sheetViews>
    <sheetView showGridLines="0" tabSelected="1" workbookViewId="0">
      <selection sqref="A1:F1"/>
    </sheetView>
  </sheetViews>
  <sheetFormatPr baseColWidth="10" defaultColWidth="12" defaultRowHeight="11.25" x14ac:dyDescent="0.2"/>
  <cols>
    <col min="1" max="1" width="57.6640625" style="1" customWidth="1"/>
    <col min="2" max="2" width="17.6640625" style="1" customWidth="1"/>
    <col min="3" max="4" width="19.83203125" style="1" customWidth="1"/>
    <col min="5" max="6" width="17.6640625" style="1" customWidth="1"/>
    <col min="7" max="7" width="1.1640625" style="1" customWidth="1"/>
    <col min="8" max="8" width="14.83203125" style="1" bestFit="1" customWidth="1"/>
    <col min="9" max="16384" width="12" style="1"/>
  </cols>
  <sheetData>
    <row r="1" spans="1:8" ht="55.5" customHeight="1" thickBot="1" x14ac:dyDescent="0.25">
      <c r="A1" s="23" t="s">
        <v>0</v>
      </c>
      <c r="B1" s="24"/>
      <c r="C1" s="24"/>
      <c r="D1" s="24"/>
      <c r="E1" s="24"/>
      <c r="F1" s="25"/>
    </row>
    <row r="2" spans="1:8" ht="23.25" thickBot="1" x14ac:dyDescent="0.25">
      <c r="A2" s="2" t="s">
        <v>1</v>
      </c>
      <c r="B2" s="3" t="s">
        <v>2</v>
      </c>
      <c r="C2" s="4" t="s">
        <v>3</v>
      </c>
      <c r="D2" s="3" t="s">
        <v>4</v>
      </c>
      <c r="E2" s="4" t="s">
        <v>5</v>
      </c>
      <c r="F2" s="5" t="s">
        <v>6</v>
      </c>
    </row>
    <row r="3" spans="1:8" x14ac:dyDescent="0.2">
      <c r="A3" s="6" t="s">
        <v>7</v>
      </c>
      <c r="B3" s="7">
        <f>+B4+B12</f>
        <v>8778636556.4400005</v>
      </c>
      <c r="C3" s="7">
        <f>+C4+C12</f>
        <v>32437706198.669994</v>
      </c>
      <c r="D3" s="7">
        <f>+D4+D12</f>
        <v>30296316481.390003</v>
      </c>
      <c r="E3" s="7">
        <f>+B3+C3-D3</f>
        <v>10920026273.71999</v>
      </c>
      <c r="F3" s="8">
        <f>+E3-B3</f>
        <v>2141389717.2799892</v>
      </c>
      <c r="H3" s="9"/>
    </row>
    <row r="4" spans="1:8" x14ac:dyDescent="0.2">
      <c r="A4" s="10" t="s">
        <v>8</v>
      </c>
      <c r="B4" s="11">
        <f>+B5+B6+B7+B8+B9+B10+B11</f>
        <v>1492632409.52</v>
      </c>
      <c r="C4" s="11">
        <f>+C5+C6+C7+C8+C9+C10+C11</f>
        <v>32013657171.319996</v>
      </c>
      <c r="D4" s="11">
        <f>+D5+D6+D7+D8+D9+D10+D11</f>
        <v>30033336538.150002</v>
      </c>
      <c r="E4" s="11">
        <f>+B4+C4-D4</f>
        <v>3472953042.6899948</v>
      </c>
      <c r="F4" s="12">
        <f>+E4-B4</f>
        <v>1980320633.1699948</v>
      </c>
    </row>
    <row r="5" spans="1:8" x14ac:dyDescent="0.2">
      <c r="A5" s="13" t="s">
        <v>9</v>
      </c>
      <c r="B5" s="14">
        <v>957761593.91999996</v>
      </c>
      <c r="C5" s="14">
        <v>17868809604.830002</v>
      </c>
      <c r="D5" s="14">
        <v>16187663893.02</v>
      </c>
      <c r="E5" s="14">
        <f>B5+C5-D5</f>
        <v>2638907305.7299995</v>
      </c>
      <c r="F5" s="15">
        <f t="shared" ref="F5:F10" si="0">E5-B5</f>
        <v>1681145711.8099995</v>
      </c>
    </row>
    <row r="6" spans="1:8" x14ac:dyDescent="0.2">
      <c r="A6" s="13" t="s">
        <v>10</v>
      </c>
      <c r="B6" s="14">
        <v>345755346.17000002</v>
      </c>
      <c r="C6" s="14">
        <v>13015672337.879999</v>
      </c>
      <c r="D6" s="14">
        <v>12837728057.34</v>
      </c>
      <c r="E6" s="14">
        <f t="shared" ref="E6:E11" si="1">B6+C6-D6</f>
        <v>523699626.70999908</v>
      </c>
      <c r="F6" s="15">
        <f t="shared" si="0"/>
        <v>177944280.53999907</v>
      </c>
    </row>
    <row r="7" spans="1:8" x14ac:dyDescent="0.2">
      <c r="A7" s="13" t="s">
        <v>11</v>
      </c>
      <c r="B7" s="14">
        <v>80653043.310000002</v>
      </c>
      <c r="C7" s="14">
        <v>27192422.170000002</v>
      </c>
      <c r="D7" s="14">
        <v>28287524.68</v>
      </c>
      <c r="E7" s="14">
        <f t="shared" si="1"/>
        <v>79557940.800000012</v>
      </c>
      <c r="F7" s="15">
        <f t="shared" si="0"/>
        <v>-1095102.5099999905</v>
      </c>
    </row>
    <row r="8" spans="1:8" x14ac:dyDescent="0.2">
      <c r="A8" s="13" t="s">
        <v>12</v>
      </c>
      <c r="B8" s="14">
        <v>108462426.12</v>
      </c>
      <c r="C8" s="14">
        <v>1101982806.4400001</v>
      </c>
      <c r="D8" s="14">
        <v>979657063.11000001</v>
      </c>
      <c r="E8" s="14">
        <f t="shared" si="1"/>
        <v>230788169.44999993</v>
      </c>
      <c r="F8" s="15">
        <f t="shared" si="0"/>
        <v>122325743.32999992</v>
      </c>
    </row>
    <row r="9" spans="1:8" x14ac:dyDescent="0.2">
      <c r="A9" s="13" t="s">
        <v>13</v>
      </c>
      <c r="B9" s="14">
        <v>0</v>
      </c>
      <c r="C9" s="14">
        <v>0</v>
      </c>
      <c r="D9" s="14">
        <v>0</v>
      </c>
      <c r="E9" s="14">
        <f t="shared" si="1"/>
        <v>0</v>
      </c>
      <c r="F9" s="15">
        <f t="shared" si="0"/>
        <v>0</v>
      </c>
    </row>
    <row r="10" spans="1:8" x14ac:dyDescent="0.2">
      <c r="A10" s="13" t="s">
        <v>14</v>
      </c>
      <c r="B10" s="14">
        <v>0</v>
      </c>
      <c r="C10" s="14">
        <v>0</v>
      </c>
      <c r="D10" s="14">
        <v>0</v>
      </c>
      <c r="E10" s="14">
        <f t="shared" si="1"/>
        <v>0</v>
      </c>
      <c r="F10" s="15">
        <f t="shared" si="0"/>
        <v>0</v>
      </c>
    </row>
    <row r="11" spans="1:8" x14ac:dyDescent="0.2">
      <c r="A11" s="13" t="s">
        <v>15</v>
      </c>
      <c r="B11" s="14">
        <v>0</v>
      </c>
      <c r="C11" s="14">
        <v>0</v>
      </c>
      <c r="D11" s="14">
        <v>0</v>
      </c>
      <c r="E11" s="14">
        <f t="shared" si="1"/>
        <v>0</v>
      </c>
      <c r="F11" s="15">
        <v>0</v>
      </c>
    </row>
    <row r="12" spans="1:8" x14ac:dyDescent="0.2">
      <c r="A12" s="10" t="s">
        <v>16</v>
      </c>
      <c r="B12" s="11">
        <f>SUM(B13:B21)</f>
        <v>7286004146.9200001</v>
      </c>
      <c r="C12" s="11">
        <f>SUM(C13:C21)</f>
        <v>424049027.35000002</v>
      </c>
      <c r="D12" s="11">
        <f>SUM(D13:D21)</f>
        <v>262979943.23999998</v>
      </c>
      <c r="E12" s="11">
        <f>+B12+C12-D12</f>
        <v>7447073231.0300007</v>
      </c>
      <c r="F12" s="12">
        <f>+E12-B12</f>
        <v>161069084.11000061</v>
      </c>
    </row>
    <row r="13" spans="1:8" x14ac:dyDescent="0.2">
      <c r="A13" s="13" t="s">
        <v>17</v>
      </c>
      <c r="B13" s="14">
        <v>0</v>
      </c>
      <c r="C13" s="14">
        <v>0</v>
      </c>
      <c r="D13" s="14">
        <v>0</v>
      </c>
      <c r="E13" s="14">
        <f>B13+C13-D13</f>
        <v>0</v>
      </c>
      <c r="F13" s="15">
        <f t="shared" ref="F13:F21" si="2">E13-B13</f>
        <v>0</v>
      </c>
    </row>
    <row r="14" spans="1:8" x14ac:dyDescent="0.2">
      <c r="A14" s="13" t="s">
        <v>18</v>
      </c>
      <c r="B14" s="16">
        <v>0</v>
      </c>
      <c r="C14" s="16">
        <v>0</v>
      </c>
      <c r="D14" s="16">
        <v>0</v>
      </c>
      <c r="E14" s="16">
        <f t="shared" ref="E14:E21" si="3">B14+C14-D14</f>
        <v>0</v>
      </c>
      <c r="F14" s="17">
        <f t="shared" si="2"/>
        <v>0</v>
      </c>
    </row>
    <row r="15" spans="1:8" x14ac:dyDescent="0.2">
      <c r="A15" s="13" t="s">
        <v>19</v>
      </c>
      <c r="B15" s="16">
        <v>5876183273.29</v>
      </c>
      <c r="C15" s="16">
        <v>116690731.64</v>
      </c>
      <c r="D15" s="16">
        <v>96436604.170000002</v>
      </c>
      <c r="E15" s="16">
        <f t="shared" si="3"/>
        <v>5896437400.7600002</v>
      </c>
      <c r="F15" s="17">
        <f t="shared" si="2"/>
        <v>20254127.470000267</v>
      </c>
    </row>
    <row r="16" spans="1:8" x14ac:dyDescent="0.2">
      <c r="A16" s="13" t="s">
        <v>20</v>
      </c>
      <c r="B16" s="14">
        <v>4629189600.6300001</v>
      </c>
      <c r="C16" s="14">
        <v>286669049.04000002</v>
      </c>
      <c r="D16" s="14">
        <v>165258714.47</v>
      </c>
      <c r="E16" s="14">
        <f t="shared" si="3"/>
        <v>4750599935.1999998</v>
      </c>
      <c r="F16" s="15">
        <f t="shared" si="2"/>
        <v>121410334.56999969</v>
      </c>
    </row>
    <row r="17" spans="1:6" x14ac:dyDescent="0.2">
      <c r="A17" s="13" t="s">
        <v>21</v>
      </c>
      <c r="B17" s="14">
        <v>0</v>
      </c>
      <c r="C17" s="14">
        <v>0</v>
      </c>
      <c r="D17" s="14">
        <v>0</v>
      </c>
      <c r="E17" s="14">
        <f t="shared" si="3"/>
        <v>0</v>
      </c>
      <c r="F17" s="15">
        <f t="shared" si="2"/>
        <v>0</v>
      </c>
    </row>
    <row r="18" spans="1:6" x14ac:dyDescent="0.2">
      <c r="A18" s="13" t="s">
        <v>22</v>
      </c>
      <c r="B18" s="14">
        <v>-3219368727</v>
      </c>
      <c r="C18" s="14">
        <v>20689246.670000002</v>
      </c>
      <c r="D18" s="14">
        <v>1284624.6000000001</v>
      </c>
      <c r="E18" s="14">
        <f t="shared" si="3"/>
        <v>-3199964104.9299998</v>
      </c>
      <c r="F18" s="15">
        <f t="shared" si="2"/>
        <v>19404622.070000172</v>
      </c>
    </row>
    <row r="19" spans="1:6" x14ac:dyDescent="0.2">
      <c r="A19" s="13" t="s">
        <v>23</v>
      </c>
      <c r="B19" s="14">
        <v>0</v>
      </c>
      <c r="C19" s="14">
        <v>0</v>
      </c>
      <c r="D19" s="14">
        <v>0</v>
      </c>
      <c r="E19" s="14">
        <f t="shared" si="3"/>
        <v>0</v>
      </c>
      <c r="F19" s="15">
        <f t="shared" si="2"/>
        <v>0</v>
      </c>
    </row>
    <row r="20" spans="1:6" x14ac:dyDescent="0.2">
      <c r="A20" s="13" t="s">
        <v>24</v>
      </c>
      <c r="B20" s="14">
        <v>0</v>
      </c>
      <c r="C20" s="14">
        <v>0</v>
      </c>
      <c r="D20" s="14">
        <v>0</v>
      </c>
      <c r="E20" s="14">
        <f t="shared" si="3"/>
        <v>0</v>
      </c>
      <c r="F20" s="15">
        <f t="shared" si="2"/>
        <v>0</v>
      </c>
    </row>
    <row r="21" spans="1:6" ht="12" thickBot="1" x14ac:dyDescent="0.25">
      <c r="A21" s="18" t="s">
        <v>25</v>
      </c>
      <c r="B21" s="19">
        <v>0</v>
      </c>
      <c r="C21" s="19">
        <v>0</v>
      </c>
      <c r="D21" s="19">
        <v>0</v>
      </c>
      <c r="E21" s="19">
        <f t="shared" si="3"/>
        <v>0</v>
      </c>
      <c r="F21" s="20">
        <f t="shared" si="2"/>
        <v>0</v>
      </c>
    </row>
    <row r="22" spans="1:6" x14ac:dyDescent="0.2">
      <c r="A22" s="21"/>
      <c r="B22" s="22"/>
      <c r="C22" s="22"/>
      <c r="D22" s="22"/>
      <c r="E22" s="22"/>
      <c r="F22" s="22"/>
    </row>
    <row r="23" spans="1:6" ht="12.75" x14ac:dyDescent="0.2">
      <c r="A23" s="26" t="s">
        <v>26</v>
      </c>
      <c r="B23" s="26"/>
      <c r="C23" s="26"/>
      <c r="D23" s="26"/>
      <c r="E23" s="26"/>
      <c r="F23" s="26"/>
    </row>
  </sheetData>
  <sheetProtection formatCells="0" formatColumns="0" formatRows="0" autoFilter="0"/>
  <mergeCells count="2">
    <mergeCell ref="A1:F1"/>
    <mergeCell ref="A23:F23"/>
  </mergeCells>
  <printOptions horizontalCentered="1"/>
  <pageMargins left="0.78740157480314965" right="0.59055118110236227" top="0.78740157480314965" bottom="0.78740157480314965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2024-07-25T16:19:23Z</dcterms:created>
  <dcterms:modified xsi:type="dcterms:W3CDTF">2024-07-30T23:02:44Z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