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6FDFC82B-1981-4CDC-9EF1-BE7CF47CB3A3}" xr6:coauthVersionLast="36" xr6:coauthVersionMax="36" xr10:uidLastSave="{00000000-0000-0000-0000-000000000000}"/>
  <bookViews>
    <workbookView xWindow="0" yWindow="0" windowWidth="25605" windowHeight="10530" xr2:uid="{F9A52388-8DAD-4CCB-9D99-BC982AAD860D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2" i="1" s="1"/>
  <c r="F12" i="1" s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B3" i="1" l="1"/>
  <c r="C3" i="1"/>
  <c r="E3" i="1" s="1"/>
  <c r="F3" i="1" s="1"/>
  <c r="D3" i="1"/>
  <c r="E4" i="1"/>
  <c r="F4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<sst xmlns="http://schemas.openxmlformats.org/spreadsheetml/2006/main" count="27" uniqueCount="27">
  <si>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Junio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</si>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</sst>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CB24C6F0-9425-4B34-8DA2-B8FFA4C86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6F8D-C450-4FF3-B3EA-6CB7144041F7}">
  <sheetPr>
    <tabColor rgb="FF4A5C26"/>
    <pageSetUpPr fitToPage="1"/>
  </sheetPr>
  <dimension ref="A1:H23"/>
  <sheetViews>
    <sheetView showGridLines="0" tabSelected="1" workbookViewId="0">
      <selection sqref="A1:F1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3" t="s">
        <v>0</v>
      </c>
      <c r="B1" s="24"/>
      <c r="C1" s="24"/>
      <c r="D1" s="24"/>
      <c r="E1" s="24"/>
      <c r="F1" s="25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+B4+B12</f>
        <v>8778636556.4400005</v>
      </c>
      <c r="C3" s="7">
        <f>+C4+C12</f>
        <v>32437706198.669994</v>
      </c>
      <c r="D3" s="7">
        <f>+D4+D12</f>
        <v>30296316481.390003</v>
      </c>
      <c r="E3" s="7">
        <f>+B3+C3-D3</f>
        <v>10920026273.71999</v>
      </c>
      <c r="F3" s="8">
        <f>+E3-B3</f>
        <v>2141389717.2799892</v>
      </c>
      <c r="H3" s="9"/>
    </row>
    <row r="4" spans="1:8" x14ac:dyDescent="0.2">
      <c r="A4" s="10" t="s">
        <v>8</v>
      </c>
      <c r="B4" s="11">
        <f>+B5+B6+B7+B8+B9+B10+B11</f>
        <v>1492632409.52</v>
      </c>
      <c r="C4" s="11">
        <f>+C5+C6+C7+C8+C9+C10+C11</f>
        <v>32013657171.319996</v>
      </c>
      <c r="D4" s="11">
        <f>+D5+D6+D7+D8+D9+D10+D11</f>
        <v>30033336538.150002</v>
      </c>
      <c r="E4" s="11">
        <f>+B4+C4-D4</f>
        <v>3472953042.6899948</v>
      </c>
      <c r="F4" s="12">
        <f>+E4-B4</f>
        <v>1980320633.1699948</v>
      </c>
    </row>
    <row r="5" spans="1:8" x14ac:dyDescent="0.2">
      <c r="A5" s="13" t="s">
        <v>9</v>
      </c>
      <c r="B5" s="14">
        <v>957761593.91999996</v>
      </c>
      <c r="C5" s="14">
        <v>17868809604.830002</v>
      </c>
      <c r="D5" s="14">
        <v>16187663893.02</v>
      </c>
      <c r="E5" s="14">
        <f>B5+C5-D5</f>
        <v>2638907305.7299995</v>
      </c>
      <c r="F5" s="15">
        <f t="shared" ref="F5:F10" si="0">E5-B5</f>
        <v>1681145711.8099995</v>
      </c>
    </row>
    <row r="6" spans="1:8" x14ac:dyDescent="0.2">
      <c r="A6" s="13" t="s">
        <v>10</v>
      </c>
      <c r="B6" s="14">
        <v>345755346.17000002</v>
      </c>
      <c r="C6" s="14">
        <v>13015672337.879999</v>
      </c>
      <c r="D6" s="14">
        <v>12837728057.34</v>
      </c>
      <c r="E6" s="14">
        <f t="shared" ref="E6:E11" si="1">B6+C6-D6</f>
        <v>523699626.70999908</v>
      </c>
      <c r="F6" s="15">
        <f t="shared" si="0"/>
        <v>177944280.53999907</v>
      </c>
    </row>
    <row r="7" spans="1:8" x14ac:dyDescent="0.2">
      <c r="A7" s="13" t="s">
        <v>11</v>
      </c>
      <c r="B7" s="14">
        <v>80653043.310000002</v>
      </c>
      <c r="C7" s="14">
        <v>27192422.170000002</v>
      </c>
      <c r="D7" s="14">
        <v>28287524.68</v>
      </c>
      <c r="E7" s="14">
        <f t="shared" si="1"/>
        <v>79557940.800000012</v>
      </c>
      <c r="F7" s="15">
        <f t="shared" si="0"/>
        <v>-1095102.5099999905</v>
      </c>
    </row>
    <row r="8" spans="1:8" x14ac:dyDescent="0.2">
      <c r="A8" s="13" t="s">
        <v>12</v>
      </c>
      <c r="B8" s="14">
        <v>108462426.12</v>
      </c>
      <c r="C8" s="14">
        <v>1101982806.4400001</v>
      </c>
      <c r="D8" s="14">
        <v>979657063.11000001</v>
      </c>
      <c r="E8" s="14">
        <f t="shared" si="1"/>
        <v>230788169.44999993</v>
      </c>
      <c r="F8" s="15">
        <f t="shared" si="0"/>
        <v>122325743.32999992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1"/>
        <v>0</v>
      </c>
      <c r="F9" s="15">
        <f t="shared" si="0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1"/>
        <v>0</v>
      </c>
      <c r="F10" s="15">
        <f t="shared" si="0"/>
        <v>0</v>
      </c>
    </row>
    <row r="11" spans="1:8" x14ac:dyDescent="0.2">
      <c r="A11" s="13" t="s">
        <v>15</v>
      </c>
      <c r="B11" s="14">
        <v>0</v>
      </c>
      <c r="C11" s="14">
        <v>0</v>
      </c>
      <c r="D11" s="14">
        <v>0</v>
      </c>
      <c r="E11" s="14">
        <f t="shared" si="1"/>
        <v>0</v>
      </c>
      <c r="F11" s="15">
        <v>0</v>
      </c>
    </row>
    <row r="12" spans="1:8" x14ac:dyDescent="0.2">
      <c r="A12" s="10" t="s">
        <v>16</v>
      </c>
      <c r="B12" s="11">
        <f>SUM(B13:B21)</f>
        <v>7286004146.9200001</v>
      </c>
      <c r="C12" s="11">
        <f>SUM(C13:C21)</f>
        <v>424049027.35000002</v>
      </c>
      <c r="D12" s="11">
        <f>SUM(D13:D21)</f>
        <v>262979943.23999998</v>
      </c>
      <c r="E12" s="11">
        <f>+B12+C12-D12</f>
        <v>7447073231.0300007</v>
      </c>
      <c r="F12" s="12">
        <f>+E12-B12</f>
        <v>161069084.11000061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2">E13-B13</f>
        <v>0</v>
      </c>
    </row>
    <row r="14" spans="1:8" x14ac:dyDescent="0.2">
      <c r="A14" s="13" t="s">
        <v>18</v>
      </c>
      <c r="B14" s="16">
        <v>0</v>
      </c>
      <c r="C14" s="16">
        <v>0</v>
      </c>
      <c r="D14" s="16">
        <v>0</v>
      </c>
      <c r="E14" s="16">
        <f t="shared" ref="E14:E21" si="3">B14+C14-D14</f>
        <v>0</v>
      </c>
      <c r="F14" s="17">
        <f t="shared" si="2"/>
        <v>0</v>
      </c>
    </row>
    <row r="15" spans="1:8" x14ac:dyDescent="0.2">
      <c r="A15" s="13" t="s">
        <v>19</v>
      </c>
      <c r="B15" s="16">
        <v>5876183273.29</v>
      </c>
      <c r="C15" s="16">
        <v>116690731.64</v>
      </c>
      <c r="D15" s="16">
        <v>96436604.170000002</v>
      </c>
      <c r="E15" s="16">
        <f t="shared" si="3"/>
        <v>5896437400.7600002</v>
      </c>
      <c r="F15" s="17">
        <f t="shared" si="2"/>
        <v>20254127.470000267</v>
      </c>
    </row>
    <row r="16" spans="1:8" x14ac:dyDescent="0.2">
      <c r="A16" s="13" t="s">
        <v>20</v>
      </c>
      <c r="B16" s="14">
        <v>4629189600.6300001</v>
      </c>
      <c r="C16" s="14">
        <v>286669049.04000002</v>
      </c>
      <c r="D16" s="14">
        <v>165258714.47</v>
      </c>
      <c r="E16" s="14">
        <f t="shared" si="3"/>
        <v>4750599935.1999998</v>
      </c>
      <c r="F16" s="15">
        <f t="shared" si="2"/>
        <v>121410334.56999969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3"/>
        <v>0</v>
      </c>
      <c r="F17" s="15">
        <f t="shared" si="2"/>
        <v>0</v>
      </c>
    </row>
    <row r="18" spans="1:6" x14ac:dyDescent="0.2">
      <c r="A18" s="13" t="s">
        <v>22</v>
      </c>
      <c r="B18" s="14">
        <v>-3219368727</v>
      </c>
      <c r="C18" s="14">
        <v>20689246.670000002</v>
      </c>
      <c r="D18" s="14">
        <v>1284624.6000000001</v>
      </c>
      <c r="E18" s="14">
        <f t="shared" si="3"/>
        <v>-3199964104.9299998</v>
      </c>
      <c r="F18" s="15">
        <f t="shared" si="2"/>
        <v>19404622.070000172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3"/>
        <v>0</v>
      </c>
      <c r="F19" s="15">
        <f t="shared" si="2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3"/>
        <v>0</v>
      </c>
      <c r="F20" s="15">
        <f t="shared" si="2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3"/>
        <v>0</v>
      </c>
      <c r="F21" s="20">
        <f t="shared" si="2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2024-07-25T16:19:23Z</dcterms:created>
  <dcterms:modified xsi:type="dcterms:W3CDTF">2024-07-30T23:02:44Z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