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D2D6C462-52E9-427B-A1DE-38F4AFDD12AF}" xr6:coauthVersionLast="36" xr6:coauthVersionMax="36" xr10:uidLastSave="{00000000-0000-0000-0000-000000000000}"/>
  <bookViews>
    <workbookView xWindow="0" yWindow="0" windowWidth="28800" windowHeight="10605" xr2:uid="{F7CD24AC-E3D9-46D3-920A-47264F18C00D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D3" i="1"/>
  <c r="B3" i="1"/>
  <c r="E4" i="1" l="1"/>
  <c r="F4" i="1" s="1"/>
  <c r="E12" i="1"/>
  <c r="F12" i="1" s="1"/>
  <c r="C3" i="1"/>
  <c r="E3" i="1" s="1"/>
  <c r="F3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<sst xmlns="http://schemas.openxmlformats.org/spreadsheetml/2006/main" count="27" uniqueCount="27">
  <si>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31 de Marzo de 2023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</si>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</sst>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FF14FF8E-DE20-4D34-A5A0-5B191A08E5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9E6A-23A5-4AD8-9277-FFF29A85AFC9}">
  <sheetPr>
    <tabColor rgb="FF4A5C26"/>
    <pageSetUpPr fitToPage="1"/>
  </sheetPr>
  <dimension ref="A1:H23"/>
  <sheetViews>
    <sheetView showGridLines="0" tabSelected="1" workbookViewId="0">
      <selection sqref="A1:F1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thickBot="1" x14ac:dyDescent="0.25">
      <c r="A1" s="23" t="s">
        <v>0</v>
      </c>
      <c r="B1" s="24"/>
      <c r="C1" s="24"/>
      <c r="D1" s="24"/>
      <c r="E1" s="24"/>
      <c r="F1" s="25"/>
    </row>
    <row r="2" spans="1:8" ht="23.25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x14ac:dyDescent="0.2">
      <c r="A3" s="6" t="s">
        <v>7</v>
      </c>
      <c r="B3" s="7">
        <f>+B4+B12</f>
        <v>8597453994.4199982</v>
      </c>
      <c r="C3" s="7">
        <f>+C4+C12</f>
        <v>15415372483.529999</v>
      </c>
      <c r="D3" s="7">
        <f>+D4+D12</f>
        <v>14476710867.09</v>
      </c>
      <c r="E3" s="7">
        <f>+B3+C3-D3</f>
        <v>9536115610.8599968</v>
      </c>
      <c r="F3" s="8">
        <f>+E3-B3</f>
        <v>938661616.43999863</v>
      </c>
      <c r="H3" s="9"/>
    </row>
    <row r="4" spans="1:8" x14ac:dyDescent="0.2">
      <c r="A4" s="10" t="s">
        <v>8</v>
      </c>
      <c r="B4" s="11">
        <f>+B5+B6+B7+B8+B9+B10+B11</f>
        <v>1388112276.8700001</v>
      </c>
      <c r="C4" s="11">
        <f>+C5+C6+C7+C8+C9+C10+C11</f>
        <v>15342092184.919998</v>
      </c>
      <c r="D4" s="11">
        <f>+D5+D6+D7+D8+D9+D10+D11</f>
        <v>14422406561.85</v>
      </c>
      <c r="E4" s="11">
        <f>+B4+C4-D4</f>
        <v>2307797899.9399986</v>
      </c>
      <c r="F4" s="12">
        <f>+E4-B4</f>
        <v>919685623.0699985</v>
      </c>
    </row>
    <row r="5" spans="1:8" x14ac:dyDescent="0.2">
      <c r="A5" s="13" t="s">
        <v>9</v>
      </c>
      <c r="B5" s="14">
        <v>834569417.61000001</v>
      </c>
      <c r="C5" s="14">
        <v>8471821308.1599998</v>
      </c>
      <c r="D5" s="14">
        <v>7458215960.1400003</v>
      </c>
      <c r="E5" s="14">
        <f>B5+C5-D5</f>
        <v>1848174765.6300001</v>
      </c>
      <c r="F5" s="15">
        <f t="shared" ref="F5:F10" si="0">E5-B5</f>
        <v>1013605348.0200001</v>
      </c>
    </row>
    <row r="6" spans="1:8" x14ac:dyDescent="0.2">
      <c r="A6" s="13" t="s">
        <v>10</v>
      </c>
      <c r="B6" s="14">
        <v>119407492.13</v>
      </c>
      <c r="C6" s="14">
        <v>6637261493.2799997</v>
      </c>
      <c r="D6" s="14">
        <v>6637856209.0799999</v>
      </c>
      <c r="E6" s="14">
        <f t="shared" ref="E6:E11" si="1">B6+C6-D6</f>
        <v>118812776.32999992</v>
      </c>
      <c r="F6" s="15">
        <f t="shared" si="0"/>
        <v>-594715.80000007153</v>
      </c>
    </row>
    <row r="7" spans="1:8" x14ac:dyDescent="0.2">
      <c r="A7" s="13" t="s">
        <v>11</v>
      </c>
      <c r="B7" s="14">
        <v>87817900.930000007</v>
      </c>
      <c r="C7" s="14">
        <v>45710335.5</v>
      </c>
      <c r="D7" s="14">
        <v>9517056.5800000001</v>
      </c>
      <c r="E7" s="14">
        <f t="shared" si="1"/>
        <v>124011179.85000001</v>
      </c>
      <c r="F7" s="15">
        <f t="shared" si="0"/>
        <v>36193278.920000002</v>
      </c>
    </row>
    <row r="8" spans="1:8" x14ac:dyDescent="0.2">
      <c r="A8" s="13" t="s">
        <v>12</v>
      </c>
      <c r="B8" s="14">
        <v>336683466.19999999</v>
      </c>
      <c r="C8" s="14">
        <v>187299047.97999999</v>
      </c>
      <c r="D8" s="14">
        <v>316817336.05000001</v>
      </c>
      <c r="E8" s="14">
        <f t="shared" si="1"/>
        <v>207165178.12999994</v>
      </c>
      <c r="F8" s="15">
        <f t="shared" si="0"/>
        <v>-129518288.07000005</v>
      </c>
    </row>
    <row r="9" spans="1:8" x14ac:dyDescent="0.2">
      <c r="A9" s="13" t="s">
        <v>13</v>
      </c>
      <c r="B9" s="14">
        <v>0</v>
      </c>
      <c r="C9" s="14">
        <v>0</v>
      </c>
      <c r="D9" s="14">
        <v>0</v>
      </c>
      <c r="E9" s="14">
        <f t="shared" si="1"/>
        <v>0</v>
      </c>
      <c r="F9" s="15">
        <f t="shared" si="0"/>
        <v>0</v>
      </c>
    </row>
    <row r="10" spans="1:8" x14ac:dyDescent="0.2">
      <c r="A10" s="13" t="s">
        <v>14</v>
      </c>
      <c r="B10" s="14">
        <v>0</v>
      </c>
      <c r="C10" s="14">
        <v>0</v>
      </c>
      <c r="D10" s="14">
        <v>0</v>
      </c>
      <c r="E10" s="14">
        <f t="shared" si="1"/>
        <v>0</v>
      </c>
      <c r="F10" s="15">
        <f t="shared" si="0"/>
        <v>0</v>
      </c>
    </row>
    <row r="11" spans="1:8" x14ac:dyDescent="0.2">
      <c r="A11" s="13" t="s">
        <v>15</v>
      </c>
      <c r="B11" s="14">
        <v>9634000</v>
      </c>
      <c r="C11" s="14">
        <v>0</v>
      </c>
      <c r="D11" s="14">
        <v>0</v>
      </c>
      <c r="E11" s="14">
        <f t="shared" si="1"/>
        <v>9634000</v>
      </c>
      <c r="F11" s="15">
        <v>0</v>
      </c>
    </row>
    <row r="12" spans="1:8" x14ac:dyDescent="0.2">
      <c r="A12" s="10" t="s">
        <v>16</v>
      </c>
      <c r="B12" s="11">
        <f>SUM(B13:B21)</f>
        <v>7209341717.5499983</v>
      </c>
      <c r="C12" s="11">
        <f>SUM(C13:C21)</f>
        <v>73280298.609999999</v>
      </c>
      <c r="D12" s="11">
        <f>SUM(D13:D21)</f>
        <v>54304305.239999995</v>
      </c>
      <c r="E12" s="11">
        <f>+B12+C12-D12</f>
        <v>7228317710.9199982</v>
      </c>
      <c r="F12" s="12">
        <f>+E12-B12</f>
        <v>18975993.369999886</v>
      </c>
    </row>
    <row r="13" spans="1:8" x14ac:dyDescent="0.2">
      <c r="A13" s="13" t="s">
        <v>17</v>
      </c>
      <c r="B13" s="14">
        <v>0</v>
      </c>
      <c r="C13" s="14">
        <v>0</v>
      </c>
      <c r="D13" s="14">
        <v>0</v>
      </c>
      <c r="E13" s="14">
        <f>B13+C13-D13</f>
        <v>0</v>
      </c>
      <c r="F13" s="15">
        <f t="shared" ref="F13:F21" si="2">E13-B13</f>
        <v>0</v>
      </c>
    </row>
    <row r="14" spans="1:8" x14ac:dyDescent="0.2">
      <c r="A14" s="13" t="s">
        <v>18</v>
      </c>
      <c r="B14" s="16">
        <v>0</v>
      </c>
      <c r="C14" s="16">
        <v>0</v>
      </c>
      <c r="D14" s="16">
        <v>0</v>
      </c>
      <c r="E14" s="16">
        <f t="shared" ref="E14:E21" si="3">B14+C14-D14</f>
        <v>0</v>
      </c>
      <c r="F14" s="17">
        <f t="shared" si="2"/>
        <v>0</v>
      </c>
    </row>
    <row r="15" spans="1:8" x14ac:dyDescent="0.2">
      <c r="A15" s="13" t="s">
        <v>19</v>
      </c>
      <c r="B15" s="16">
        <v>5849176430.1499996</v>
      </c>
      <c r="C15" s="16">
        <v>21193775.059999999</v>
      </c>
      <c r="D15" s="16">
        <v>861682.23</v>
      </c>
      <c r="E15" s="16">
        <f t="shared" si="3"/>
        <v>5869508522.9800005</v>
      </c>
      <c r="F15" s="17">
        <f t="shared" si="2"/>
        <v>20332092.830000877</v>
      </c>
    </row>
    <row r="16" spans="1:8" x14ac:dyDescent="0.2">
      <c r="A16" s="13" t="s">
        <v>20</v>
      </c>
      <c r="B16" s="14">
        <v>4413189110.1999998</v>
      </c>
      <c r="C16" s="14">
        <v>3198201.7</v>
      </c>
      <c r="D16" s="14">
        <v>53442623.009999998</v>
      </c>
      <c r="E16" s="14">
        <f t="shared" si="3"/>
        <v>4362944688.8899994</v>
      </c>
      <c r="F16" s="15">
        <f t="shared" si="2"/>
        <v>-50244421.31000042</v>
      </c>
    </row>
    <row r="17" spans="1:6" x14ac:dyDescent="0.2">
      <c r="A17" s="13" t="s">
        <v>21</v>
      </c>
      <c r="B17" s="14">
        <v>0</v>
      </c>
      <c r="C17" s="14">
        <v>0</v>
      </c>
      <c r="D17" s="14">
        <v>0</v>
      </c>
      <c r="E17" s="14">
        <f t="shared" si="3"/>
        <v>0</v>
      </c>
      <c r="F17" s="15">
        <f t="shared" si="2"/>
        <v>0</v>
      </c>
    </row>
    <row r="18" spans="1:6" x14ac:dyDescent="0.2">
      <c r="A18" s="13" t="s">
        <v>22</v>
      </c>
      <c r="B18" s="14">
        <v>-3053023822.8000002</v>
      </c>
      <c r="C18" s="14">
        <v>48888321.850000001</v>
      </c>
      <c r="D18" s="14">
        <v>0</v>
      </c>
      <c r="E18" s="14">
        <f t="shared" si="3"/>
        <v>-3004135500.9500003</v>
      </c>
      <c r="F18" s="15">
        <f t="shared" si="2"/>
        <v>48888321.849999905</v>
      </c>
    </row>
    <row r="19" spans="1:6" x14ac:dyDescent="0.2">
      <c r="A19" s="13" t="s">
        <v>23</v>
      </c>
      <c r="B19" s="14">
        <v>0</v>
      </c>
      <c r="C19" s="14">
        <v>0</v>
      </c>
      <c r="D19" s="14">
        <v>0</v>
      </c>
      <c r="E19" s="14">
        <f t="shared" si="3"/>
        <v>0</v>
      </c>
      <c r="F19" s="15">
        <f t="shared" si="2"/>
        <v>0</v>
      </c>
    </row>
    <row r="20" spans="1:6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3"/>
        <v>0</v>
      </c>
      <c r="F20" s="15">
        <f t="shared" si="2"/>
        <v>0</v>
      </c>
    </row>
    <row r="21" spans="1:6" ht="12" thickBo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f t="shared" si="3"/>
        <v>0</v>
      </c>
      <c r="F21" s="20">
        <f t="shared" si="2"/>
        <v>0</v>
      </c>
    </row>
    <row r="22" spans="1:6" x14ac:dyDescent="0.2">
      <c r="A22" s="21"/>
      <c r="B22" s="22"/>
      <c r="C22" s="22"/>
      <c r="D22" s="22"/>
      <c r="E22" s="22"/>
      <c r="F22" s="22"/>
    </row>
    <row r="23" spans="1:6" ht="12.75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2023-04-28T16:33:35Z</cp:lastPrinted>
  <dcterms:created xsi:type="dcterms:W3CDTF">2023-04-27T21:26:52Z</dcterms:created>
  <dcterms:modified xsi:type="dcterms:W3CDTF">2023-04-28T16:33:49Z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