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 firstSheet="1" activeTab="1"/>
  </bookViews>
  <sheets>
    <sheet name="Hoja1" sheetId="4" state="hidden" r:id="rId1"/>
    <sheet name="F1" sheetId="3" r:id="rId2"/>
  </sheets>
  <definedNames>
    <definedName name="_xlnm.Print_Area" localSheetId="1">'F1'!$A$1:$F$80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B44" i="3" s="1"/>
  <c r="F76" i="3" l="1"/>
  <c r="E76" i="3"/>
  <c r="F44" i="3"/>
  <c r="F56" i="3" s="1"/>
  <c r="E44" i="3"/>
  <c r="E56" i="3" s="1"/>
  <c r="B59" i="3"/>
  <c r="C44" i="3"/>
  <c r="C59" i="3" s="1"/>
  <c r="F78" i="3" l="1"/>
  <c r="E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<sst xmlns="http://schemas.openxmlformats.org/spreadsheetml/2006/main" count="121" uniqueCount="120">
  <si>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</si>
  <si>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</si>
  <si>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</si>
  <si>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</si>
  <si>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</si>
  <si>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</si>
  <si>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</si>
  <si>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</si>
  <si>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</si>
  <si>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</si>
  <si>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</si>
  <si>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</si>
  <si>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</si>
  <si>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</si>
  <si>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</si>
  <si>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</si>
  <si>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</si>
  <si>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</si>
  <si>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</si>
  <si>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</si>
  <si>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</si>
  <si>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</si>
  <si>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</si>
  <si>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</si>
  <si>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</si>
  <si>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</si>
  <si>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</si>
  <si>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</si>
  <si>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</si>
  <si>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</si>
  <si>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</si>
  <si>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</si>
  <si>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</si>
  <si>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</si>
  <si>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</si>
  <si>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</si>
  <si>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</si>
  <si>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</si>
  <si>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</si>
  <si>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</si>
  <si>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</si>
  <si>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</si>
  <si>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</si>
  <si>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</si>
  <si>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</si>
  <si>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</si>
  <si>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</si>
  <si>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</si>
  <si>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</si>
  <si>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</si>
  <si>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</si>
  <si>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</si>
  <si>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</si>
  <si>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</si>
  <si>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</si>
  <si>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</si>
  <si>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</si>
  <si>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</si>
  <si>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</si>
  <si>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</si>
  <si>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</si>
  <si>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</si>
  <si>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</si>
  <si>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</si>
  <si>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</si>
  <si>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</si>
  <si>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</si>
  <si>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</si>
  <si>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</si>
  <si>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</si>
  <si>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</si>
  <si>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</si>
  <si>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</si>
  <si>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</si>
  <si>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</si>
  <si>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</si>
  <si>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</si>
  <si>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</si>
  <si>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</si>
  <si>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</si>
  <si>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</si>
  <si>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</si>
  <si>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</si>
  <si>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</si>
  <si>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</si>
  <si>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</si>
  <si>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</si>
  <si>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</si>
  <si>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</si>
  <si>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</si>
  <si>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</si>
  <si>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</si>
  <si>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</si>
  <si>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</si>
  <si>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</si>
  <si>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</si>
  <si>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</si>
  <si>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</si>
  <si>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</si>
  <si>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</si>
  <si>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</si>
  <si>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</si>
  <si>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</si>
  <si>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</si>
  <si>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</si>
  <si>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</si>
  <si>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</si>
  <si>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</si>
  <si>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</si>
  <si>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</si>
  <si>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</si>
  <si>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</si>
  <si>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</si>
  <si>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</si>
  <si>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</si>
  <si>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</si>
  <si>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</si>
  <si>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</si>
  <si>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</si>
  <si>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 xml:space="preserve">
Estado de Situación Financiera Detallado - LDF
al 30 de Junio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</si>
</sst>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tabSelected="1" topLeftCell="A67" zoomScale="120" zoomScaleNormal="120" workbookViewId="0">
      <selection activeCell="A80" sqref="A1:F80"/>
    </sheetView>
  </sheetViews>
  <sheetFormatPr baseColWidth="10" defaultRowHeight="11.25" x14ac:dyDescent="0.2"/>
  <cols>
    <col min="1" max="1" width="65.33203125" style="18" bestFit="1" customWidth="1"/>
    <col min="2" max="2" width="15.1640625" style="18" bestFit="1" customWidth="1"/>
    <col min="3" max="3" width="13.6640625" style="18" bestFit="1" customWidth="1"/>
    <col min="4" max="4" width="68" style="18" bestFit="1" customWidth="1"/>
    <col min="5" max="5" width="15.1640625" style="18" bestFit="1" customWidth="1"/>
    <col min="6" max="6" width="13.6640625" style="18" bestFit="1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261045610.25</v>
      </c>
      <c r="C6" s="9">
        <f>SUM(C7:C13)</f>
        <v>124979152.06999999</v>
      </c>
      <c r="D6" s="5" t="s">
        <v>6</v>
      </c>
      <c r="E6" s="9">
        <f>SUM(E7:E15)</f>
        <v>2691821.67</v>
      </c>
      <c r="F6" s="9">
        <f>SUM(F7:F15)</f>
        <v>481364616.80000001</v>
      </c>
    </row>
    <row r="7" spans="1:6" x14ac:dyDescent="0.2">
      <c r="A7" s="10" t="s">
        <v>7</v>
      </c>
      <c r="B7" s="9"/>
      <c r="C7" s="9"/>
      <c r="D7" s="11" t="s">
        <v>8</v>
      </c>
      <c r="E7" s="9">
        <v>68695.03</v>
      </c>
      <c r="F7" s="9">
        <v>3778.8</v>
      </c>
    </row>
    <row r="8" spans="1:6" x14ac:dyDescent="0.2">
      <c r="A8" s="10" t="s">
        <v>9</v>
      </c>
      <c r="B8" s="9">
        <v>261045610.25</v>
      </c>
      <c r="C8" s="9">
        <v>124979152.06999999</v>
      </c>
      <c r="D8" s="11" t="s">
        <v>10</v>
      </c>
      <c r="E8" s="9">
        <v>0</v>
      </c>
      <c r="F8" s="9">
        <v>1014079.6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>
        <v>0</v>
      </c>
      <c r="F11" s="9">
        <v>235889760.91999999</v>
      </c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1866702.46</v>
      </c>
      <c r="F13" s="9">
        <v>8287297.8300000001</v>
      </c>
    </row>
    <row r="14" spans="1:6" x14ac:dyDescent="0.2">
      <c r="A14" s="3" t="s">
        <v>21</v>
      </c>
      <c r="B14" s="9">
        <f>SUM(B15:B21)</f>
        <v>784375499.86000001</v>
      </c>
      <c r="C14" s="9">
        <f>SUM(C15:C21)</f>
        <v>602930754.95000005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756424.18</v>
      </c>
      <c r="F15" s="9">
        <v>236169699.65000001</v>
      </c>
    </row>
    <row r="16" spans="1:6" x14ac:dyDescent="0.2">
      <c r="A16" s="10" t="s">
        <v>25</v>
      </c>
      <c r="B16" s="9">
        <v>4409995.2300000004</v>
      </c>
      <c r="C16" s="9">
        <v>602838923.45000005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779965504.63</v>
      </c>
      <c r="C17" s="9">
        <v>91831.5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/>
      <c r="C19" s="9"/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615936</v>
      </c>
      <c r="C38" s="9">
        <f>SUM(C39:C42)</f>
        <v>615936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615936</v>
      </c>
      <c r="C39" s="9">
        <v>615936</v>
      </c>
      <c r="D39" s="5" t="s">
        <v>72</v>
      </c>
      <c r="E39" s="9">
        <f>SUM(E40:E42)</f>
        <v>12.64</v>
      </c>
      <c r="F39" s="9">
        <f>SUM(F40:F42)</f>
        <v>12.59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12.64</v>
      </c>
      <c r="F42" s="9">
        <v>12.59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1046037046.11</v>
      </c>
      <c r="C44" s="7">
        <f>C6+C14+C22+C28+C34+C35+C38</f>
        <v>728525843.01999998</v>
      </c>
      <c r="D44" s="8" t="s">
        <v>80</v>
      </c>
      <c r="E44" s="7">
        <f>E6+E16+E20+E23+E24+E28+E35+E39</f>
        <v>2691834.31</v>
      </c>
      <c r="F44" s="7">
        <f>F6+F16+F20+F23+F24+F28+F35+F39</f>
        <v>481364629.38999999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0</v>
      </c>
      <c r="C49" s="9">
        <v>0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38728054.740000002</v>
      </c>
      <c r="C50" s="9">
        <v>4803583.3600000003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-3246032.49</v>
      </c>
      <c r="C52" s="9">
        <v>-28218.81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2691834.31</v>
      </c>
      <c r="F56" s="7">
        <f>F54+F44</f>
        <v>481364629.38999999</v>
      </c>
    </row>
    <row r="57" spans="1:6" x14ac:dyDescent="0.2">
      <c r="A57" s="12" t="s">
        <v>100</v>
      </c>
      <c r="B57" s="7">
        <f>SUM(B47:B55)</f>
        <v>35482022.25</v>
      </c>
      <c r="C57" s="7">
        <f>SUM(C47:C55)</f>
        <v>4775364.5500000007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1081519068.3600001</v>
      </c>
      <c r="C59" s="7">
        <f>C44+C57</f>
        <v>733301207.56999993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37933841.969999999</v>
      </c>
      <c r="F60" s="9">
        <f>SUM(F61:F63)</f>
        <v>14361038.76</v>
      </c>
    </row>
    <row r="61" spans="1:6" x14ac:dyDescent="0.2">
      <c r="A61" s="13"/>
      <c r="B61" s="9"/>
      <c r="C61" s="9"/>
      <c r="D61" s="5" t="s">
        <v>104</v>
      </c>
      <c r="E61" s="9">
        <v>37933841.969999999</v>
      </c>
      <c r="F61" s="9">
        <v>14361038.76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1040893392.0799999</v>
      </c>
      <c r="F65" s="9">
        <f>SUM(F66:F70)</f>
        <v>237575539.42000002</v>
      </c>
    </row>
    <row r="66" spans="1:6" x14ac:dyDescent="0.2">
      <c r="A66" s="13"/>
      <c r="B66" s="9"/>
      <c r="C66" s="9"/>
      <c r="D66" s="5" t="s">
        <v>108</v>
      </c>
      <c r="E66" s="9">
        <v>807750781.55999994</v>
      </c>
      <c r="F66" s="9">
        <v>56457634.490000002</v>
      </c>
    </row>
    <row r="67" spans="1:6" x14ac:dyDescent="0.2">
      <c r="A67" s="13"/>
      <c r="B67" s="9"/>
      <c r="C67" s="9"/>
      <c r="D67" s="5" t="s">
        <v>109</v>
      </c>
      <c r="E67" s="9">
        <v>233142610.52000001</v>
      </c>
      <c r="F67" s="9">
        <v>181117904.93000001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1078827234.05</v>
      </c>
      <c r="F76" s="7">
        <f>F60+F65+F72</f>
        <v>251936578.18000001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1081519068.3599999</v>
      </c>
      <c r="F78" s="7">
        <f>F56+F76</f>
        <v>733301207.56999993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scale="4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Miguel</cp:lastModifiedBy>
  <cp:lastPrinted>2017-07-17T22:02:44Z</cp:lastPrinted>
  <dcterms:created xsi:type="dcterms:W3CDTF">2017-01-11T17:17:46Z</dcterms:created>
  <dcterms:modified xsi:type="dcterms:W3CDTF">2017-07-17T22:02:54Z</dcterms:modified>
</cp:coreProperties>
</file>