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LENOVO-X\DepuracionCuentas$\CUENTA PÚBLICA\4T 2023\PARA CLARITA\CUENTA PÚBLICA\"/>
    </mc:Choice>
  </mc:AlternateContent>
  <xr:revisionPtr revIDLastSave="0" documentId="13_ncr:1_{5B30992C-936C-4FD7-ABAD-F5F327CAE6EF}" xr6:coauthVersionLast="36" xr6:coauthVersionMax="36" xr10:uidLastSave="{00000000-0000-0000-0000-000000000000}"/>
  <bookViews>
    <workbookView xWindow="0" yWindow="0" windowWidth="30720" windowHeight="13380" xr2:uid="{7A29C294-61CD-4E10-898A-C3CC992F11E7}"/>
  </bookViews>
  <sheets>
    <sheet name="PPI " sheetId="1" r:id="rId1"/>
  </sheets>
  <externalReferences>
    <externalReference r:id="rId2"/>
    <externalReference r:id="rId3"/>
    <externalReference r:id="rId4"/>
    <externalReference r:id="rId5"/>
    <externalReference r:id="rId6"/>
    <externalReference r:id="rId7"/>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ALFONSO">[1]ECABR!#REF!</definedName>
    <definedName name="_xlnm.Extract" localSheetId="0">[3]EGRESOS!#REF!</definedName>
    <definedName name="_xlnm.Extract">[3]EGRESOS!#REF!</definedName>
    <definedName name="_xlnm.Print_Area" localSheetId="0">'PPI '!$B$1:$M$175</definedName>
    <definedName name="B" localSheetId="0">[3]EGRESOS!#REF!</definedName>
    <definedName name="B">[3]EGRESOS!#REF!</definedName>
    <definedName name="BASE" localSheetId="0">#REF!</definedName>
    <definedName name="BASE">#REF!</definedName>
    <definedName name="_xlnm.Database" localSheetId="0">[4]REPORTO!#REF!</definedName>
    <definedName name="_xlnm.Database">[4]REPORTO!#REF!</definedName>
    <definedName name="cba" localSheetId="0">[2]TOTAL!#REF!</definedName>
    <definedName name="cba">[2]TOTAL!#REF!</definedName>
    <definedName name="cie" localSheetId="0">[1]ECABR!#REF!</definedName>
    <definedName name="cie">[1]ECABR!#REF!</definedName>
    <definedName name="ELOY" localSheetId="0">#REF!</definedName>
    <definedName name="ELOY">#REF!</definedName>
    <definedName name="ESF">#REF!</definedName>
    <definedName name="Fecha" localSheetId="0">#REF!</definedName>
    <definedName name="Fecha">#REF!</definedName>
    <definedName name="HF">[5]T1705HF!$B$20:$B$20</definedName>
    <definedName name="Instituto">#REF!</definedName>
    <definedName name="ju" localSheetId="0">[4]REPORTO!#REF!</definedName>
    <definedName name="ju">[4]REPORTO!#REF!</definedName>
    <definedName name="mao" localSheetId="0">[1]ECABR!#REF!</definedName>
    <definedName name="mao">[1]ECABR!#REF!</definedName>
    <definedName name="N" localSheetId="0">#REF!</definedName>
    <definedName name="N">#REF!</definedName>
    <definedName name="NDM">[4]REPORTO!#REF!</definedName>
    <definedName name="REPORTO" localSheetId="0">#REF!</definedName>
    <definedName name="REPORTO">#REF!</definedName>
    <definedName name="TCAIE">[6]CH1902!$B$20:$B$20</definedName>
    <definedName name="TCFEEIS" localSheetId="0">#REF!</definedName>
    <definedName name="TCFEEIS">#REF!</definedName>
    <definedName name="_xlnm.Print_Titles" localSheetId="0">'PPI '!$1:$5</definedName>
    <definedName name="TRASP" localSheetId="0">#REF!</definedName>
    <definedName name="TRASP">#REF!</definedName>
    <definedName name="U" localSheetId="0">#REF!</definedName>
    <definedName name="U">#REF!</definedName>
    <definedName name="x" localSheetId="0">#REF!</definedName>
    <definedName name="x">#REF!</definedName>
    <definedName name="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0" i="1" l="1"/>
  <c r="J170" i="1"/>
  <c r="I170" i="1"/>
  <c r="H170" i="1"/>
  <c r="G170"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K132" i="1"/>
  <c r="M132" i="1" s="1"/>
  <c r="J132" i="1"/>
  <c r="I132" i="1"/>
  <c r="H132" i="1"/>
  <c r="G132"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M10" i="1"/>
  <c r="L10" i="1"/>
  <c r="M9" i="1"/>
  <c r="L9" i="1"/>
  <c r="L132" i="1" l="1"/>
  <c r="I172" i="1"/>
  <c r="G172" i="1"/>
  <c r="J172" i="1"/>
  <c r="H172" i="1"/>
  <c r="K172" i="1"/>
  <c r="M172" i="1" s="1"/>
  <c r="L170" i="1"/>
  <c r="M170" i="1"/>
  <c r="L172" i="1" l="1"/>
</calcChain>
</file>

<file path=xl/sharedStrings.xml><?xml version="1.0" encoding="utf-8"?>
<sst xmlns="http://schemas.openxmlformats.org/spreadsheetml/2006/main" count="388" uniqueCount="210">
  <si>
    <t>INSTITUTO DE SALUD PUBLICA DEL ESTADO DE GUANAJUATO
Programas y Proyectos de Inversión
Del 1 de Enero al 31 de Diciembre de 2023</t>
  </si>
  <si>
    <t>PROGRAMAS Y PROYECTOS DE INVERSIÓN</t>
  </si>
  <si>
    <t>DENOMINACIÓN PROGRAMA/PROYECTO</t>
  </si>
  <si>
    <t>PARTIDA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</si>
  <si>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</si>
  <si>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</si>
  <si>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</si>
  <si>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</si>
  <si>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</si>
  <si>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</si>
  <si>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</si>
  <si>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</si>
  <si>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</si>
  <si>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</si>
  <si>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</si>
  <si>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</si>
  <si>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E012PB1110</t>
  </si>
  <si>
    <t>Operación del Centro Estatal de Medicina Transfusional</t>
  </si>
  <si>
    <t>Muebles de oficina y estantería</t>
  </si>
  <si>
    <t>E012PB1111</t>
  </si>
  <si>
    <t>Operación del Sistema de Urgencias del Estado de Guanajuato</t>
  </si>
  <si>
    <t>Muebles, excepto de oficina y estantería</t>
  </si>
  <si>
    <t>Equipo de cómputo y de tecnologías de la información</t>
  </si>
  <si>
    <t>Equipos y aparatos audiovisuales</t>
  </si>
  <si>
    <t>Sistemas de aire acondicionado, calefacción y de refrigeración industrial y comercial</t>
  </si>
  <si>
    <t>Equipo de comunicación y telecomunicación</t>
  </si>
  <si>
    <t>E012PB12162299</t>
  </si>
  <si>
    <t>Hospitalización y valoración de pacientes en el Hospital General de Silao</t>
  </si>
  <si>
    <t>Otros mobiliarios y equipos de administración</t>
  </si>
  <si>
    <t>E012PB1219</t>
  </si>
  <si>
    <t>Hospitalización y valoración de pacientes en el Hospital General Dolores Hidalgo "Cuna de la independencia Nacional"</t>
  </si>
  <si>
    <t>Herramientas y máquinas - herramienta</t>
  </si>
  <si>
    <t>E012PB1225</t>
  </si>
  <si>
    <t>Hospitalización y valoración de pacientes en el Hospital General Irapuato</t>
  </si>
  <si>
    <t>Aparatos deportivos</t>
  </si>
  <si>
    <t>Equipo médico y de laboratorio</t>
  </si>
  <si>
    <t>Equipos de generación eléctrica, aparatos y accesorios eléctricos</t>
  </si>
  <si>
    <t>E012PB12252299</t>
  </si>
  <si>
    <t>E012PB1228</t>
  </si>
  <si>
    <t>Hospitalización y valoración de pacientes en el Hospital General León</t>
  </si>
  <si>
    <t>Instrumental médico y de laboratorio</t>
  </si>
  <si>
    <t>E012PB12282299</t>
  </si>
  <si>
    <t>E012PB1231</t>
  </si>
  <si>
    <t>Hospitalización y valoración de pacientes en el Hospital General Pénjamo</t>
  </si>
  <si>
    <t>Maquinaria y equipo industrial</t>
  </si>
  <si>
    <t>E012PB12442299</t>
  </si>
  <si>
    <t>Hospitalización y valoración de pacientes en el Hospital General San Miguel Allende Felipe G. Dobarganes</t>
  </si>
  <si>
    <t>E012PB12562299</t>
  </si>
  <si>
    <t>Hospitalización y valoración de pacientes en el Hospital Materno de Celaya</t>
  </si>
  <si>
    <t>E012PB1260</t>
  </si>
  <si>
    <t>Hospitalización y valoración de pacientes en el Hospital Materno Infantil de Irapuato</t>
  </si>
  <si>
    <t>E012PB1288</t>
  </si>
  <si>
    <t>Hospitalización y valoración de pacientes en el Hospital Comunitario Jaral del Progreso</t>
  </si>
  <si>
    <t>E012PB1289</t>
  </si>
  <si>
    <t>Hospitalización y valoración de pacientes en el Hospital Comunitario Santa Cruz de Juventino Rosas</t>
  </si>
  <si>
    <t>E012PB12892299</t>
  </si>
  <si>
    <t>E012PB1308</t>
  </si>
  <si>
    <t>Hospitalización y valoración de pacientes en el Hospital Comunitario Moroleón</t>
  </si>
  <si>
    <t>E012PB13212299</t>
  </si>
  <si>
    <t>Hospitalización y valoración de pacientes en el Hospital de Especialidades Pediátrico León</t>
  </si>
  <si>
    <t>E012PB13242299</t>
  </si>
  <si>
    <t>Atención de pacientes en el Centro de Atención Integral a la Salud Mental de León</t>
  </si>
  <si>
    <t>E012PB1330</t>
  </si>
  <si>
    <t>Valoración de pacientes en el Centro Estatal de Atención Integral en Adicciones de León</t>
  </si>
  <si>
    <t>Maquinaria y equipo agropecuario</t>
  </si>
  <si>
    <t>E012PB2776</t>
  </si>
  <si>
    <t xml:space="preserve">Operación del Laboratorio de Salud Pública Estatal en materia de Vigilancia Epidemiológica y capacitación </t>
  </si>
  <si>
    <t>E012PB28002299</t>
  </si>
  <si>
    <t>Hospitalización y valoración de pacientes en el Hospital Comunitario Purísima del Rincón</t>
  </si>
  <si>
    <t>E012PB31982308082</t>
  </si>
  <si>
    <t>Enseñanza</t>
  </si>
  <si>
    <t>Otro mobiliario y equipo educacional y recreativo</t>
  </si>
  <si>
    <t>E012QA14922203</t>
  </si>
  <si>
    <t>Hospital Comunitario de Romita (Remodelación y ampliación)</t>
  </si>
  <si>
    <t>E012QA14922302</t>
  </si>
  <si>
    <t>E012QA14922303</t>
  </si>
  <si>
    <t>E012QA15242303</t>
  </si>
  <si>
    <t>UMAPS San Juan de Cerano en Yuriria</t>
  </si>
  <si>
    <t>E012QA15242304</t>
  </si>
  <si>
    <t>E012QA15262201</t>
  </si>
  <si>
    <t>Hospital General de Guanajuato (Ampliación y Remodelación)</t>
  </si>
  <si>
    <t>E012QA28112301</t>
  </si>
  <si>
    <t>Hospital Materno Infantil de León (Ampliación y Remodelación)</t>
  </si>
  <si>
    <t>E012QA28112302</t>
  </si>
  <si>
    <t>E012QA28772301</t>
  </si>
  <si>
    <t>Hospital General de Celaya</t>
  </si>
  <si>
    <t>E012QA29812202</t>
  </si>
  <si>
    <t>UMAPS Los Castillos, León (sustitución)</t>
  </si>
  <si>
    <t>E012QA32952302</t>
  </si>
  <si>
    <t>#N/A</t>
  </si>
  <si>
    <t>E012QA33012202</t>
  </si>
  <si>
    <t>Torrre Médica Hospital General de Irapuato</t>
  </si>
  <si>
    <t>E012QA33012203</t>
  </si>
  <si>
    <t>E012QA33012204</t>
  </si>
  <si>
    <t>E012QA36452301</t>
  </si>
  <si>
    <t>UMAPS Jalpa de Cánovas en Purísima del Rincón (sustitución)</t>
  </si>
  <si>
    <t>E012QA36452302</t>
  </si>
  <si>
    <t>E012QA36452304</t>
  </si>
  <si>
    <t>E012QB35662301</t>
  </si>
  <si>
    <t>Fortalecimiento del Sistema de Salud Pública</t>
  </si>
  <si>
    <t>E012QC00632301</t>
  </si>
  <si>
    <t>Fortalecimiento de la Red de Emergencia para Transferencia, Referencia y Contrarreferencia de Pacientes</t>
  </si>
  <si>
    <t>Vehículos y equipo terrestre</t>
  </si>
  <si>
    <t>E012QC06372301</t>
  </si>
  <si>
    <t>Equipamiento Informático de las Unidades Médicas</t>
  </si>
  <si>
    <t>E012QC06372302</t>
  </si>
  <si>
    <t>E012QC06792201</t>
  </si>
  <si>
    <t>Equipamiento Médico de Unidades de Salud</t>
  </si>
  <si>
    <t>E012QC06792202</t>
  </si>
  <si>
    <t>E012QC06792211</t>
  </si>
  <si>
    <t>E012QC06792213</t>
  </si>
  <si>
    <t>E012QC06792214</t>
  </si>
  <si>
    <t>E012QC06792301</t>
  </si>
  <si>
    <t>E012QC06792302</t>
  </si>
  <si>
    <t>E012QC06792303</t>
  </si>
  <si>
    <t>E012QC06792304</t>
  </si>
  <si>
    <t>E012QC06792308</t>
  </si>
  <si>
    <t>E012QC06792309</t>
  </si>
  <si>
    <t>E012QC06792310</t>
  </si>
  <si>
    <t>E012QC06792311</t>
  </si>
  <si>
    <t>E012QC06792312</t>
  </si>
  <si>
    <t>E012QC06792313</t>
  </si>
  <si>
    <t>E012QC06792314</t>
  </si>
  <si>
    <t>E012QC06792315</t>
  </si>
  <si>
    <t>E012QC32572301</t>
  </si>
  <si>
    <t>Renovación de Tecnología en Rayos X</t>
  </si>
  <si>
    <t>E012QC37042301</t>
  </si>
  <si>
    <t>Fortalecimiento del Hospital General Acámbaro</t>
  </si>
  <si>
    <t>E064PB1106</t>
  </si>
  <si>
    <t>Operación de la Jurisdicción Sanitaria  VIII San Francisco del Rincón</t>
  </si>
  <si>
    <t>E064PB1109</t>
  </si>
  <si>
    <t>Operación del Laboratorio de Salud Pública Estatal para colaborar en la Vigilancia Sanitaria</t>
  </si>
  <si>
    <t>Otros equipos</t>
  </si>
  <si>
    <t>E064PB27792204166</t>
  </si>
  <si>
    <t>Enfermedades Cardiometabolicas</t>
  </si>
  <si>
    <t>E064PB27792299</t>
  </si>
  <si>
    <t>Operación y Administración de la Dirección General de Servicios de Salud impulsando acciones de prevención y promoción en materia de salud</t>
  </si>
  <si>
    <t>E064PB27792304173</t>
  </si>
  <si>
    <t>Prevención y Atención de Las Adicciones</t>
  </si>
  <si>
    <t>E064PB32832299</t>
  </si>
  <si>
    <t>Operación de las Unidades Médicas adscritas a la Jurisdicción Sanitaria VI Irapuato</t>
  </si>
  <si>
    <t>E064PB3285</t>
  </si>
  <si>
    <t>Operación de las Unidades Médicas adscritas a la Jurisdicción Sanitaria VIII San Francisco del Rincón</t>
  </si>
  <si>
    <t>E064PC2781</t>
  </si>
  <si>
    <t>Dirección General de Protección Contra Riesgos Sanitarios</t>
  </si>
  <si>
    <t>Cámaras fotográficas y de video</t>
  </si>
  <si>
    <t>Software</t>
  </si>
  <si>
    <t>M000GC2101</t>
  </si>
  <si>
    <t>Promoción, implementación y evaluación de estrategias en materia de Salud Pública y Atención Médica</t>
  </si>
  <si>
    <t>P000GB1115</t>
  </si>
  <si>
    <t>Operación Administrativa de la Dirección General de Administración</t>
  </si>
  <si>
    <t>P000GB11152299</t>
  </si>
  <si>
    <t>P000GB11152311089</t>
  </si>
  <si>
    <t>Sistemas de Información en Salud</t>
  </si>
  <si>
    <t>P000GD1112</t>
  </si>
  <si>
    <t>Operación del Órgano Interno de Control del Instituto de Salud Pública del Estado de Guanajuato</t>
  </si>
  <si>
    <t>TOTAL PROGRAMA DE INVERSIÓN DE ADQUISICIONES</t>
  </si>
  <si>
    <t>PROYECTOS DE INVERSIÓN</t>
  </si>
  <si>
    <t>PROGRAMA DE INVERSIÓN DE INFRAESTRUCTURA</t>
  </si>
  <si>
    <t>E012QA05612301</t>
  </si>
  <si>
    <t>Laboratorio estatal León- Ampliación y Remodelación</t>
  </si>
  <si>
    <t>Edificación no habitacional</t>
  </si>
  <si>
    <t>E012QA14922201</t>
  </si>
  <si>
    <t>E012QA14922205</t>
  </si>
  <si>
    <t>E012QA14922301</t>
  </si>
  <si>
    <t>E012QA15242301</t>
  </si>
  <si>
    <t>E012QA20662202</t>
  </si>
  <si>
    <t>Nuevo Hospital General de León</t>
  </si>
  <si>
    <t>E012QA20662301</t>
  </si>
  <si>
    <t>E012QA25602202</t>
  </si>
  <si>
    <t>Hospital General Silao-Ampliación</t>
  </si>
  <si>
    <t>E012QA25602301</t>
  </si>
  <si>
    <t>E012QA26152301</t>
  </si>
  <si>
    <t>Centro de Atención Integral a la Salud Mental</t>
  </si>
  <si>
    <t>E012QA27642301</t>
  </si>
  <si>
    <t>Sustitución del Centro de Atención Integral de Servicios Esenciales de Salud (CAISES) de San José Iturbide</t>
  </si>
  <si>
    <t>E012QA28112201</t>
  </si>
  <si>
    <t>E012QA28122301</t>
  </si>
  <si>
    <t>Hospital Comunitario de San Felipe (Remodelación)</t>
  </si>
  <si>
    <t>E012QA28142201</t>
  </si>
  <si>
    <t>Centro de Atención Integral en Servicios Esenciales de Salud (CAISES) de Villagrán</t>
  </si>
  <si>
    <t>E012QA28292201</t>
  </si>
  <si>
    <t>CA UMAPS El Carricillo, Atarjea</t>
  </si>
  <si>
    <t>E012QA28762301</t>
  </si>
  <si>
    <t>Terminación UMAPS Lucio Cabañas Irapuato</t>
  </si>
  <si>
    <t>E012QA28772202</t>
  </si>
  <si>
    <t>E012QA29812201</t>
  </si>
  <si>
    <t>E012QA32952201</t>
  </si>
  <si>
    <t>Hospital General de Uriangato (Ampliación y Remodelación)</t>
  </si>
  <si>
    <t>E012QA32952301</t>
  </si>
  <si>
    <t>E012QA33012201</t>
  </si>
  <si>
    <t>E012QA33052201</t>
  </si>
  <si>
    <t>Terminación UMAPS Valtierra Salamanca (sust)</t>
  </si>
  <si>
    <t>E012QA33052301</t>
  </si>
  <si>
    <t>E012QA34182201</t>
  </si>
  <si>
    <t>Centro de Salud Xichú</t>
  </si>
  <si>
    <t>E012QA36452202</t>
  </si>
  <si>
    <t>E012QA36912301</t>
  </si>
  <si>
    <t>UMAPS San Bartolomé de Agua Caliente, Apaseo el Alto</t>
  </si>
  <si>
    <t>E012QA37012301</t>
  </si>
  <si>
    <t>Centro de Atención Integral en Servicios Esenciales de Salud (CAISES) León</t>
  </si>
  <si>
    <t>E012QA37012302</t>
  </si>
  <si>
    <t>E012QA37732201</t>
  </si>
  <si>
    <t>Infraestructura en el CAISES Colón en Irapuato</t>
  </si>
  <si>
    <t>E012QA38322301</t>
  </si>
  <si>
    <t>UMAPS San Juan Pan de Arriba en San Diego de la Unión (Sustitución)</t>
  </si>
  <si>
    <t>E012QA38912301</t>
  </si>
  <si>
    <t>Infraestructura para Radioterapia del Hospital General de León</t>
  </si>
  <si>
    <t>TOTAL PROYECTOS DE INVERSIÓN DE INFRAESTRUCTURA</t>
  </si>
  <si>
    <t xml:space="preserve">TOTAL PROGRAMAS Y PROYECTOS DE INVERSIÓN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</si>
</sst>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2" x14ac:knownFonts="1">
    <font>
      <sz val="8"/>
      <color theme="1"/>
      <name val="Arial"/>
      <family val="2"/>
    </font>
    <font>
      <sz val="11"/>
      <color theme="1"/>
      <name val="Calibri"/>
      <family val="2"/>
      <scheme val="minor"/>
    </font>
    <font>
      <sz val="8"/>
      <color theme="1"/>
      <name val="Arial"/>
      <family val="2"/>
    </font>
    <font>
      <sz val="10"/>
      <name val="Arial"/>
      <family val="2"/>
    </font>
    <font>
      <sz val="10"/>
      <color theme="1"/>
      <name val="Times New Roman"/>
      <family val="2"/>
    </font>
    <font>
      <b/>
      <sz val="8"/>
      <name val="Arial"/>
      <family val="2"/>
    </font>
    <font>
      <sz val="10"/>
      <color theme="1"/>
      <name val="Arial"/>
      <family val="2"/>
    </font>
    <font>
      <sz val="8"/>
      <name val="Arial"/>
      <family val="2"/>
    </font>
    <font>
      <b/>
      <sz val="9"/>
      <color indexed="8"/>
      <name val="Calibri"/>
      <family val="2"/>
      <scheme val="minor"/>
    </font>
    <font>
      <b/>
      <sz val="8"/>
      <color indexed="8"/>
      <name val="Arial"/>
      <family val="2"/>
    </font>
    <font>
      <sz val="8"/>
      <color indexed="8"/>
      <name val="Arial"/>
      <family val="2"/>
    </font>
    <font>
      <sz val="7"/>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xf numFmtId="0" fontId="1" fillId="0" borderId="0"/>
  </cellStyleXfs>
  <cellXfs count="109">
    <xf numFmtId="0" fontId="0" fillId="0" borderId="0" xfId="0"/>
    <xf numFmtId="0" fontId="3" fillId="0" borderId="0" xfId="0" applyFont="1"/>
    <xf numFmtId="0" fontId="6" fillId="0" borderId="0" xfId="0" applyFont="1"/>
    <xf numFmtId="0" fontId="3" fillId="4" borderId="0" xfId="0" applyFont="1" applyFill="1"/>
    <xf numFmtId="0" fontId="8" fillId="0" borderId="23" xfId="0" applyFont="1" applyFill="1" applyBorder="1" applyAlignment="1" applyProtection="1">
      <alignment horizontal="center" vertical="center" wrapText="1"/>
    </xf>
    <xf numFmtId="0" fontId="3" fillId="0" borderId="23" xfId="0" applyFont="1" applyFill="1" applyBorder="1"/>
    <xf numFmtId="0" fontId="9" fillId="0" borderId="23" xfId="0" applyFont="1" applyFill="1" applyBorder="1" applyAlignment="1" applyProtection="1">
      <alignment horizontal="right" vertical="center" wrapText="1"/>
    </xf>
    <xf numFmtId="0" fontId="9" fillId="0" borderId="24" xfId="0" applyFont="1" applyFill="1" applyBorder="1" applyAlignment="1" applyProtection="1">
      <alignment horizontal="right" vertical="center" wrapText="1"/>
    </xf>
    <xf numFmtId="0" fontId="3" fillId="0" borderId="25" xfId="0" applyFont="1" applyFill="1" applyBorder="1"/>
    <xf numFmtId="0" fontId="8" fillId="0" borderId="14" xfId="0" applyFont="1" applyFill="1" applyBorder="1" applyAlignment="1" applyProtection="1">
      <alignment horizontal="center" vertical="center" wrapText="1"/>
    </xf>
    <xf numFmtId="0" fontId="8" fillId="0" borderId="14" xfId="0" applyFont="1" applyFill="1" applyBorder="1" applyAlignment="1" applyProtection="1">
      <alignment vertical="center" wrapText="1"/>
    </xf>
    <xf numFmtId="0" fontId="10" fillId="0" borderId="14" xfId="0" applyFont="1" applyFill="1" applyBorder="1" applyAlignment="1" applyProtection="1">
      <alignment horizontal="left" vertical="top" wrapText="1"/>
    </xf>
    <xf numFmtId="0" fontId="10" fillId="0" borderId="26" xfId="0" applyFont="1" applyFill="1" applyBorder="1" applyAlignment="1" applyProtection="1">
      <alignment horizontal="left" vertical="top" wrapText="1"/>
    </xf>
    <xf numFmtId="0" fontId="3" fillId="0" borderId="14" xfId="0" applyFont="1" applyFill="1" applyBorder="1"/>
    <xf numFmtId="0" fontId="10" fillId="0" borderId="14" xfId="0" applyFont="1" applyFill="1" applyBorder="1" applyAlignment="1" applyProtection="1">
      <alignment horizontal="center" vertical="center" wrapText="1"/>
    </xf>
    <xf numFmtId="0" fontId="10" fillId="0" borderId="14" xfId="0" applyFont="1" applyFill="1" applyBorder="1" applyAlignment="1" applyProtection="1">
      <alignment vertical="center" wrapText="1"/>
    </xf>
    <xf numFmtId="3" fontId="9" fillId="0" borderId="14" xfId="0" applyNumberFormat="1" applyFont="1" applyFill="1" applyBorder="1" applyAlignment="1" applyProtection="1">
      <alignment horizontal="left" vertical="top" wrapText="1"/>
    </xf>
    <xf numFmtId="0" fontId="7" fillId="0" borderId="25" xfId="0" applyFont="1" applyFill="1" applyBorder="1"/>
    <xf numFmtId="0" fontId="7" fillId="0" borderId="14" xfId="0" applyFont="1" applyFill="1" applyBorder="1"/>
    <xf numFmtId="0" fontId="7" fillId="0" borderId="14" xfId="0" applyFont="1" applyFill="1" applyBorder="1" applyAlignment="1">
      <alignment horizontal="center"/>
    </xf>
    <xf numFmtId="3" fontId="10" fillId="0" borderId="14" xfId="0" applyNumberFormat="1" applyFont="1" applyFill="1" applyBorder="1" applyAlignment="1" applyProtection="1">
      <alignment horizontal="left" vertical="top" wrapText="1"/>
    </xf>
    <xf numFmtId="3" fontId="10" fillId="0" borderId="14" xfId="1" applyNumberFormat="1" applyFont="1" applyFill="1" applyBorder="1" applyAlignment="1" applyProtection="1">
      <alignment vertical="top" wrapText="1"/>
    </xf>
    <xf numFmtId="9" fontId="10" fillId="0" borderId="14" xfId="2" applyFont="1" applyFill="1" applyBorder="1" applyAlignment="1" applyProtection="1">
      <alignment horizontal="center" vertical="top" wrapText="1"/>
    </xf>
    <xf numFmtId="9" fontId="10" fillId="0" borderId="26" xfId="2" applyFont="1" applyFill="1" applyBorder="1" applyAlignment="1" applyProtection="1">
      <alignment horizontal="center" vertical="top" wrapText="1"/>
    </xf>
    <xf numFmtId="0" fontId="7" fillId="0" borderId="14" xfId="0" applyFont="1" applyFill="1" applyBorder="1" applyAlignment="1">
      <alignment wrapText="1"/>
    </xf>
    <xf numFmtId="0" fontId="6" fillId="4" borderId="0" xfId="0" applyFont="1" applyFill="1"/>
    <xf numFmtId="0" fontId="3" fillId="0" borderId="27" xfId="0" applyFont="1" applyBorder="1"/>
    <xf numFmtId="0" fontId="6" fillId="0" borderId="27" xfId="0" applyFont="1" applyBorder="1"/>
    <xf numFmtId="0" fontId="6" fillId="4" borderId="27" xfId="0" applyFont="1" applyFill="1" applyBorder="1"/>
    <xf numFmtId="0" fontId="3" fillId="0" borderId="0" xfId="0" applyFont="1" applyBorder="1"/>
    <xf numFmtId="0" fontId="6" fillId="0" borderId="0" xfId="0" applyFont="1" applyBorder="1"/>
    <xf numFmtId="0" fontId="6" fillId="4" borderId="0" xfId="0" applyFont="1" applyFill="1" applyBorder="1"/>
    <xf numFmtId="0" fontId="3" fillId="0" borderId="0" xfId="0" applyFont="1" applyFill="1"/>
    <xf numFmtId="0" fontId="6" fillId="0" borderId="0" xfId="0" applyFont="1" applyFill="1"/>
    <xf numFmtId="0" fontId="10" fillId="0" borderId="14" xfId="0" applyFont="1" applyFill="1" applyBorder="1" applyAlignment="1" applyProtection="1">
      <alignment horizontal="center" vertical="top" wrapText="1"/>
    </xf>
    <xf numFmtId="3" fontId="10" fillId="0" borderId="20" xfId="0" applyNumberFormat="1"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3" fontId="9" fillId="0" borderId="29" xfId="0" applyNumberFormat="1" applyFont="1" applyFill="1" applyBorder="1" applyAlignment="1" applyProtection="1">
      <alignment horizontal="left" vertical="top" wrapText="1"/>
    </xf>
    <xf numFmtId="3" fontId="9" fillId="0" borderId="30" xfId="0" applyNumberFormat="1" applyFont="1" applyFill="1" applyBorder="1" applyAlignment="1" applyProtection="1">
      <alignment horizontal="left" vertical="top" wrapText="1"/>
    </xf>
    <xf numFmtId="9" fontId="9" fillId="4" borderId="30" xfId="2" applyFont="1" applyFill="1" applyBorder="1" applyAlignment="1" applyProtection="1">
      <alignment horizontal="center" vertical="top" wrapText="1"/>
    </xf>
    <xf numFmtId="9" fontId="9" fillId="4" borderId="31" xfId="2" applyFont="1" applyFill="1" applyBorder="1" applyAlignment="1" applyProtection="1">
      <alignment horizontal="center" vertical="top" wrapText="1"/>
    </xf>
    <xf numFmtId="3" fontId="10" fillId="0" borderId="32" xfId="0" applyNumberFormat="1" applyFont="1" applyFill="1" applyBorder="1" applyAlignment="1" applyProtection="1">
      <alignment horizontal="left" vertical="top" wrapText="1"/>
    </xf>
    <xf numFmtId="0" fontId="10" fillId="0" borderId="32" xfId="0" applyFont="1" applyFill="1" applyBorder="1" applyAlignment="1" applyProtection="1">
      <alignment horizontal="left" vertical="top" wrapText="1"/>
    </xf>
    <xf numFmtId="0" fontId="10" fillId="0" borderId="33" xfId="0" applyFont="1" applyFill="1" applyBorder="1" applyAlignment="1" applyProtection="1">
      <alignment horizontal="left" vertical="top" wrapText="1"/>
    </xf>
    <xf numFmtId="0" fontId="9" fillId="0" borderId="25"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14" xfId="0" applyFont="1" applyFill="1" applyBorder="1" applyAlignment="1" applyProtection="1">
      <alignment horizontal="center" vertical="center" wrapText="1"/>
    </xf>
    <xf numFmtId="3" fontId="9" fillId="4" borderId="14" xfId="0" applyNumberFormat="1" applyFont="1" applyFill="1" applyBorder="1" applyAlignment="1" applyProtection="1">
      <alignment horizontal="right" vertical="center" wrapText="1"/>
    </xf>
    <xf numFmtId="9" fontId="9" fillId="4" borderId="14" xfId="2" applyFont="1" applyFill="1" applyBorder="1" applyAlignment="1" applyProtection="1">
      <alignment horizontal="center" vertical="top" wrapText="1"/>
    </xf>
    <xf numFmtId="9" fontId="9" fillId="4" borderId="26" xfId="2" applyFont="1" applyFill="1" applyBorder="1" applyAlignment="1" applyProtection="1">
      <alignment horizontal="center" vertical="top" wrapText="1"/>
    </xf>
    <xf numFmtId="0" fontId="7" fillId="0" borderId="25" xfId="0" applyFont="1" applyBorder="1"/>
    <xf numFmtId="0" fontId="7" fillId="0" borderId="14" xfId="0" applyFont="1" applyBorder="1"/>
    <xf numFmtId="0" fontId="10" fillId="5" borderId="14" xfId="0" applyFont="1" applyFill="1" applyBorder="1" applyAlignment="1" applyProtection="1">
      <alignment horizontal="left" vertical="top" wrapText="1"/>
    </xf>
    <xf numFmtId="0" fontId="10" fillId="5" borderId="14" xfId="0" applyFont="1" applyFill="1" applyBorder="1" applyAlignment="1" applyProtection="1">
      <alignment horizontal="center" vertical="top" wrapText="1"/>
    </xf>
    <xf numFmtId="3" fontId="10" fillId="5" borderId="14" xfId="0" applyNumberFormat="1" applyFont="1" applyFill="1" applyBorder="1" applyAlignment="1" applyProtection="1">
      <alignment horizontal="left" vertical="top" wrapText="1"/>
    </xf>
    <xf numFmtId="0" fontId="10" fillId="5" borderId="26" xfId="0" applyFont="1" applyFill="1" applyBorder="1" applyAlignment="1" applyProtection="1">
      <alignment horizontal="left" vertical="top" wrapText="1"/>
    </xf>
    <xf numFmtId="3" fontId="9" fillId="6" borderId="14" xfId="0" applyNumberFormat="1" applyFont="1" applyFill="1" applyBorder="1" applyAlignment="1" applyProtection="1">
      <alignment horizontal="right" vertical="center" wrapText="1"/>
    </xf>
    <xf numFmtId="9" fontId="9" fillId="3" borderId="14" xfId="2" applyFont="1" applyFill="1" applyBorder="1" applyAlignment="1" applyProtection="1">
      <alignment horizontal="center" vertical="top" wrapText="1"/>
    </xf>
    <xf numFmtId="9" fontId="9" fillId="3" borderId="26" xfId="2" applyFont="1" applyFill="1" applyBorder="1" applyAlignment="1" applyProtection="1">
      <alignment horizontal="center" vertical="top" wrapText="1"/>
    </xf>
    <xf numFmtId="0" fontId="3" fillId="0" borderId="34" xfId="0" applyFont="1" applyBorder="1"/>
    <xf numFmtId="0" fontId="3" fillId="0" borderId="35" xfId="0" applyFont="1" applyBorder="1"/>
    <xf numFmtId="0" fontId="3" fillId="0" borderId="35" xfId="0" applyFont="1" applyBorder="1" applyAlignment="1">
      <alignment horizontal="center"/>
    </xf>
    <xf numFmtId="3" fontId="3" fillId="0" borderId="35" xfId="0" applyNumberFormat="1" applyFont="1" applyBorder="1"/>
    <xf numFmtId="0" fontId="3" fillId="0" borderId="36" xfId="0" applyFont="1" applyBorder="1"/>
    <xf numFmtId="0" fontId="5" fillId="4" borderId="0" xfId="0" applyFont="1" applyFill="1" applyAlignment="1">
      <alignment horizontal="center"/>
    </xf>
    <xf numFmtId="0" fontId="7" fillId="0" borderId="0" xfId="0" applyFont="1"/>
    <xf numFmtId="43" fontId="7" fillId="0" borderId="0" xfId="0" applyNumberFormat="1" applyFont="1"/>
    <xf numFmtId="43" fontId="7" fillId="0" borderId="0" xfId="0" applyNumberFormat="1" applyFont="1" applyBorder="1"/>
    <xf numFmtId="0" fontId="7" fillId="0" borderId="0" xfId="0" applyFont="1" applyBorder="1"/>
    <xf numFmtId="0" fontId="6" fillId="0" borderId="0" xfId="4" applyFont="1" applyBorder="1"/>
    <xf numFmtId="0" fontId="6" fillId="0" borderId="0" xfId="4" applyFont="1" applyBorder="1" applyAlignment="1"/>
    <xf numFmtId="0" fontId="0" fillId="0" borderId="0" xfId="0" applyBorder="1"/>
    <xf numFmtId="0" fontId="6" fillId="0" borderId="0" xfId="4" applyFont="1" applyAlignment="1"/>
    <xf numFmtId="0" fontId="6" fillId="0" borderId="0" xfId="4" applyFont="1" applyBorder="1" applyAlignment="1">
      <alignment wrapText="1"/>
    </xf>
    <xf numFmtId="0" fontId="11" fillId="0" borderId="0" xfId="4" applyFont="1" applyBorder="1" applyAlignment="1">
      <alignment vertical="center" wrapText="1"/>
    </xf>
    <xf numFmtId="0" fontId="11" fillId="0" borderId="0" xfId="4" applyFont="1" applyBorder="1" applyAlignment="1">
      <alignment wrapText="1"/>
    </xf>
    <xf numFmtId="0" fontId="11" fillId="0" borderId="0" xfId="4" applyFont="1" applyAlignment="1">
      <alignment wrapText="1"/>
    </xf>
    <xf numFmtId="0" fontId="8" fillId="0" borderId="14" xfId="0" applyFont="1" applyFill="1" applyBorder="1" applyAlignment="1" applyProtection="1">
      <alignment horizontal="left" vertical="center" wrapText="1"/>
    </xf>
    <xf numFmtId="0" fontId="9" fillId="4" borderId="25"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28"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9" fillId="6" borderId="25" xfId="0" applyFont="1" applyFill="1" applyBorder="1" applyAlignment="1" applyProtection="1">
      <alignment horizontal="left" vertical="center" wrapText="1"/>
    </xf>
    <xf numFmtId="0" fontId="9" fillId="6" borderId="14" xfId="0" applyFont="1" applyFill="1" applyBorder="1" applyAlignment="1" applyProtection="1">
      <alignment horizontal="left" vertical="center" wrapText="1"/>
    </xf>
    <xf numFmtId="0" fontId="7" fillId="3" borderId="14"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8" fillId="0" borderId="22"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9" fillId="0" borderId="23" xfId="0" applyFont="1" applyFill="1" applyBorder="1" applyAlignment="1" applyProtection="1">
      <alignment horizontal="right" vertical="center" wrapText="1"/>
    </xf>
    <xf numFmtId="0" fontId="5" fillId="2" borderId="1" xfId="3" applyFont="1" applyFill="1" applyBorder="1" applyAlignment="1" applyProtection="1">
      <alignment horizontal="center" vertical="center" wrapText="1"/>
      <protection locked="0"/>
    </xf>
    <xf numFmtId="0" fontId="5" fillId="2" borderId="2" xfId="3" applyFont="1" applyFill="1" applyBorder="1" applyAlignment="1" applyProtection="1">
      <alignment horizontal="center" vertical="center" wrapText="1"/>
      <protection locked="0"/>
    </xf>
    <xf numFmtId="0" fontId="5" fillId="2" borderId="3" xfId="3"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cellXfs>
  <cellStyles count="5">
    <cellStyle name="Moneda" xfId="1" builtinId="4"/>
    <cellStyle name="Normal" xfId="0" builtinId="0"/>
    <cellStyle name="Normal 16 6" xfId="4" xr:uid="{D1CEC8E4-4B48-441F-BF28-0F436141B5D2}"/>
    <cellStyle name="Normal 3 10 2" xfId="3" xr:uid="{296F2E5E-EC37-4683-A5E0-95F2E92FF622}"/>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3\DepuracionCuentas$\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 val="EA"/>
      <sheetName val="EAA"/>
      <sheetName val="EADOP"/>
      <sheetName val="ECSF"/>
      <sheetName val="EFE"/>
      <sheetName val="ESF"/>
      <sheetName val="EVHP"/>
      <sheetName val="Notas 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98157-0DD5-4517-AA60-DCA0BCCC199C}">
  <sheetPr>
    <tabColor rgb="FF00B050"/>
    <pageSetUpPr fitToPage="1"/>
  </sheetPr>
  <dimension ref="A1:P191"/>
  <sheetViews>
    <sheetView showGridLines="0" tabSelected="1" workbookViewId="0">
      <selection activeCell="M175" sqref="B1:M175"/>
    </sheetView>
  </sheetViews>
  <sheetFormatPr baseColWidth="10" defaultRowHeight="12.75" x14ac:dyDescent="0.2"/>
  <cols>
    <col min="1" max="1" width="2.5" style="25" customWidth="1"/>
    <col min="2" max="2" width="14.83203125" style="2" customWidth="1"/>
    <col min="3" max="3" width="1.83203125" style="2" customWidth="1"/>
    <col min="4" max="4" width="72.1640625" style="2" customWidth="1"/>
    <col min="5" max="5" width="15.6640625" style="2" customWidth="1"/>
    <col min="6" max="6" width="44.1640625" style="2" customWidth="1"/>
    <col min="7" max="7" width="14.6640625" style="2" customWidth="1"/>
    <col min="8" max="8" width="14.83203125" style="2" customWidth="1"/>
    <col min="9" max="9" width="15.6640625" style="2" bestFit="1" customWidth="1"/>
    <col min="10" max="11" width="15" style="2" customWidth="1"/>
    <col min="12" max="13" width="17.5" style="2" customWidth="1"/>
    <col min="14" max="15" width="13.6640625" style="2" bestFit="1" customWidth="1"/>
    <col min="16" max="16" width="11.83203125" style="25" bestFit="1" customWidth="1"/>
    <col min="17" max="17" width="11.83203125" style="2" bestFit="1" customWidth="1"/>
    <col min="18" max="18" width="15.6640625" style="2" bestFit="1" customWidth="1"/>
    <col min="19" max="256" width="11.5" style="2"/>
    <col min="257" max="257" width="2.5" style="2" customWidth="1"/>
    <col min="258" max="258" width="4.33203125" style="2" customWidth="1"/>
    <col min="259" max="259" width="1.83203125" style="2" customWidth="1"/>
    <col min="260" max="260" width="20.83203125" style="2" customWidth="1"/>
    <col min="261" max="261" width="14.83203125" style="2" customWidth="1"/>
    <col min="262" max="262" width="31.6640625" style="2" customWidth="1"/>
    <col min="263" max="263" width="14.5" style="2" customWidth="1"/>
    <col min="264" max="264" width="17.83203125" style="2" customWidth="1"/>
    <col min="265" max="265" width="18.83203125" style="2" customWidth="1"/>
    <col min="266" max="267" width="18.5" style="2" customWidth="1"/>
    <col min="268" max="268" width="17" style="2" bestFit="1" customWidth="1"/>
    <col min="269" max="269" width="17" style="2" customWidth="1"/>
    <col min="270" max="270" width="17" style="2" bestFit="1" customWidth="1"/>
    <col min="271" max="271" width="18.5" style="2" customWidth="1"/>
    <col min="272" max="272" width="17" style="2" customWidth="1"/>
    <col min="273" max="273" width="16.33203125" style="2" customWidth="1"/>
    <col min="274" max="274" width="15.6640625" style="2" bestFit="1" customWidth="1"/>
    <col min="275" max="512" width="11.5" style="2"/>
    <col min="513" max="513" width="2.5" style="2" customWidth="1"/>
    <col min="514" max="514" width="4.33203125" style="2" customWidth="1"/>
    <col min="515" max="515" width="1.83203125" style="2" customWidth="1"/>
    <col min="516" max="516" width="20.83203125" style="2" customWidth="1"/>
    <col min="517" max="517" width="14.83203125" style="2" customWidth="1"/>
    <col min="518" max="518" width="31.6640625" style="2" customWidth="1"/>
    <col min="519" max="519" width="14.5" style="2" customWidth="1"/>
    <col min="520" max="520" width="17.83203125" style="2" customWidth="1"/>
    <col min="521" max="521" width="18.83203125" style="2" customWidth="1"/>
    <col min="522" max="523" width="18.5" style="2" customWidth="1"/>
    <col min="524" max="524" width="17" style="2" bestFit="1" customWidth="1"/>
    <col min="525" max="525" width="17" style="2" customWidth="1"/>
    <col min="526" max="526" width="17" style="2" bestFit="1" customWidth="1"/>
    <col min="527" max="527" width="18.5" style="2" customWidth="1"/>
    <col min="528" max="528" width="17" style="2" customWidth="1"/>
    <col min="529" max="529" width="16.33203125" style="2" customWidth="1"/>
    <col min="530" max="530" width="15.6640625" style="2" bestFit="1" customWidth="1"/>
    <col min="531" max="768" width="11.5" style="2"/>
    <col min="769" max="769" width="2.5" style="2" customWidth="1"/>
    <col min="770" max="770" width="4.33203125" style="2" customWidth="1"/>
    <col min="771" max="771" width="1.83203125" style="2" customWidth="1"/>
    <col min="772" max="772" width="20.83203125" style="2" customWidth="1"/>
    <col min="773" max="773" width="14.83203125" style="2" customWidth="1"/>
    <col min="774" max="774" width="31.6640625" style="2" customWidth="1"/>
    <col min="775" max="775" width="14.5" style="2" customWidth="1"/>
    <col min="776" max="776" width="17.83203125" style="2" customWidth="1"/>
    <col min="777" max="777" width="18.83203125" style="2" customWidth="1"/>
    <col min="778" max="779" width="18.5" style="2" customWidth="1"/>
    <col min="780" max="780" width="17" style="2" bestFit="1" customWidth="1"/>
    <col min="781" max="781" width="17" style="2" customWidth="1"/>
    <col min="782" max="782" width="17" style="2" bestFit="1" customWidth="1"/>
    <col min="783" max="783" width="18.5" style="2" customWidth="1"/>
    <col min="784" max="784" width="17" style="2" customWidth="1"/>
    <col min="785" max="785" width="16.33203125" style="2" customWidth="1"/>
    <col min="786" max="786" width="15.6640625" style="2" bestFit="1" customWidth="1"/>
    <col min="787" max="1024" width="11.5" style="2"/>
    <col min="1025" max="1025" width="2.5" style="2" customWidth="1"/>
    <col min="1026" max="1026" width="4.33203125" style="2" customWidth="1"/>
    <col min="1027" max="1027" width="1.83203125" style="2" customWidth="1"/>
    <col min="1028" max="1028" width="20.83203125" style="2" customWidth="1"/>
    <col min="1029" max="1029" width="14.83203125" style="2" customWidth="1"/>
    <col min="1030" max="1030" width="31.6640625" style="2" customWidth="1"/>
    <col min="1031" max="1031" width="14.5" style="2" customWidth="1"/>
    <col min="1032" max="1032" width="17.83203125" style="2" customWidth="1"/>
    <col min="1033" max="1033" width="18.83203125" style="2" customWidth="1"/>
    <col min="1034" max="1035" width="18.5" style="2" customWidth="1"/>
    <col min="1036" max="1036" width="17" style="2" bestFit="1" customWidth="1"/>
    <col min="1037" max="1037" width="17" style="2" customWidth="1"/>
    <col min="1038" max="1038" width="17" style="2" bestFit="1" customWidth="1"/>
    <col min="1039" max="1039" width="18.5" style="2" customWidth="1"/>
    <col min="1040" max="1040" width="17" style="2" customWidth="1"/>
    <col min="1041" max="1041" width="16.33203125" style="2" customWidth="1"/>
    <col min="1042" max="1042" width="15.6640625" style="2" bestFit="1" customWidth="1"/>
    <col min="1043" max="1280" width="11.5" style="2"/>
    <col min="1281" max="1281" width="2.5" style="2" customWidth="1"/>
    <col min="1282" max="1282" width="4.33203125" style="2" customWidth="1"/>
    <col min="1283" max="1283" width="1.83203125" style="2" customWidth="1"/>
    <col min="1284" max="1284" width="20.83203125" style="2" customWidth="1"/>
    <col min="1285" max="1285" width="14.83203125" style="2" customWidth="1"/>
    <col min="1286" max="1286" width="31.6640625" style="2" customWidth="1"/>
    <col min="1287" max="1287" width="14.5" style="2" customWidth="1"/>
    <col min="1288" max="1288" width="17.83203125" style="2" customWidth="1"/>
    <col min="1289" max="1289" width="18.83203125" style="2" customWidth="1"/>
    <col min="1290" max="1291" width="18.5" style="2" customWidth="1"/>
    <col min="1292" max="1292" width="17" style="2" bestFit="1" customWidth="1"/>
    <col min="1293" max="1293" width="17" style="2" customWidth="1"/>
    <col min="1294" max="1294" width="17" style="2" bestFit="1" customWidth="1"/>
    <col min="1295" max="1295" width="18.5" style="2" customWidth="1"/>
    <col min="1296" max="1296" width="17" style="2" customWidth="1"/>
    <col min="1297" max="1297" width="16.33203125" style="2" customWidth="1"/>
    <col min="1298" max="1298" width="15.6640625" style="2" bestFit="1" customWidth="1"/>
    <col min="1299" max="1536" width="11.5" style="2"/>
    <col min="1537" max="1537" width="2.5" style="2" customWidth="1"/>
    <col min="1538" max="1538" width="4.33203125" style="2" customWidth="1"/>
    <col min="1539" max="1539" width="1.83203125" style="2" customWidth="1"/>
    <col min="1540" max="1540" width="20.83203125" style="2" customWidth="1"/>
    <col min="1541" max="1541" width="14.83203125" style="2" customWidth="1"/>
    <col min="1542" max="1542" width="31.6640625" style="2" customWidth="1"/>
    <col min="1543" max="1543" width="14.5" style="2" customWidth="1"/>
    <col min="1544" max="1544" width="17.83203125" style="2" customWidth="1"/>
    <col min="1545" max="1545" width="18.83203125" style="2" customWidth="1"/>
    <col min="1546" max="1547" width="18.5" style="2" customWidth="1"/>
    <col min="1548" max="1548" width="17" style="2" bestFit="1" customWidth="1"/>
    <col min="1549" max="1549" width="17" style="2" customWidth="1"/>
    <col min="1550" max="1550" width="17" style="2" bestFit="1" customWidth="1"/>
    <col min="1551" max="1551" width="18.5" style="2" customWidth="1"/>
    <col min="1552" max="1552" width="17" style="2" customWidth="1"/>
    <col min="1553" max="1553" width="16.33203125" style="2" customWidth="1"/>
    <col min="1554" max="1554" width="15.6640625" style="2" bestFit="1" customWidth="1"/>
    <col min="1555" max="1792" width="11.5" style="2"/>
    <col min="1793" max="1793" width="2.5" style="2" customWidth="1"/>
    <col min="1794" max="1794" width="4.33203125" style="2" customWidth="1"/>
    <col min="1795" max="1795" width="1.83203125" style="2" customWidth="1"/>
    <col min="1796" max="1796" width="20.83203125" style="2" customWidth="1"/>
    <col min="1797" max="1797" width="14.83203125" style="2" customWidth="1"/>
    <col min="1798" max="1798" width="31.6640625" style="2" customWidth="1"/>
    <col min="1799" max="1799" width="14.5" style="2" customWidth="1"/>
    <col min="1800" max="1800" width="17.83203125" style="2" customWidth="1"/>
    <col min="1801" max="1801" width="18.83203125" style="2" customWidth="1"/>
    <col min="1802" max="1803" width="18.5" style="2" customWidth="1"/>
    <col min="1804" max="1804" width="17" style="2" bestFit="1" customWidth="1"/>
    <col min="1805" max="1805" width="17" style="2" customWidth="1"/>
    <col min="1806" max="1806" width="17" style="2" bestFit="1" customWidth="1"/>
    <col min="1807" max="1807" width="18.5" style="2" customWidth="1"/>
    <col min="1808" max="1808" width="17" style="2" customWidth="1"/>
    <col min="1809" max="1809" width="16.33203125" style="2" customWidth="1"/>
    <col min="1810" max="1810" width="15.6640625" style="2" bestFit="1" customWidth="1"/>
    <col min="1811" max="2048" width="11.5" style="2"/>
    <col min="2049" max="2049" width="2.5" style="2" customWidth="1"/>
    <col min="2050" max="2050" width="4.33203125" style="2" customWidth="1"/>
    <col min="2051" max="2051" width="1.83203125" style="2" customWidth="1"/>
    <col min="2052" max="2052" width="20.83203125" style="2" customWidth="1"/>
    <col min="2053" max="2053" width="14.83203125" style="2" customWidth="1"/>
    <col min="2054" max="2054" width="31.6640625" style="2" customWidth="1"/>
    <col min="2055" max="2055" width="14.5" style="2" customWidth="1"/>
    <col min="2056" max="2056" width="17.83203125" style="2" customWidth="1"/>
    <col min="2057" max="2057" width="18.83203125" style="2" customWidth="1"/>
    <col min="2058" max="2059" width="18.5" style="2" customWidth="1"/>
    <col min="2060" max="2060" width="17" style="2" bestFit="1" customWidth="1"/>
    <col min="2061" max="2061" width="17" style="2" customWidth="1"/>
    <col min="2062" max="2062" width="17" style="2" bestFit="1" customWidth="1"/>
    <col min="2063" max="2063" width="18.5" style="2" customWidth="1"/>
    <col min="2064" max="2064" width="17" style="2" customWidth="1"/>
    <col min="2065" max="2065" width="16.33203125" style="2" customWidth="1"/>
    <col min="2066" max="2066" width="15.6640625" style="2" bestFit="1" customWidth="1"/>
    <col min="2067" max="2304" width="11.5" style="2"/>
    <col min="2305" max="2305" width="2.5" style="2" customWidth="1"/>
    <col min="2306" max="2306" width="4.33203125" style="2" customWidth="1"/>
    <col min="2307" max="2307" width="1.83203125" style="2" customWidth="1"/>
    <col min="2308" max="2308" width="20.83203125" style="2" customWidth="1"/>
    <col min="2309" max="2309" width="14.83203125" style="2" customWidth="1"/>
    <col min="2310" max="2310" width="31.6640625" style="2" customWidth="1"/>
    <col min="2311" max="2311" width="14.5" style="2" customWidth="1"/>
    <col min="2312" max="2312" width="17.83203125" style="2" customWidth="1"/>
    <col min="2313" max="2313" width="18.83203125" style="2" customWidth="1"/>
    <col min="2314" max="2315" width="18.5" style="2" customWidth="1"/>
    <col min="2316" max="2316" width="17" style="2" bestFit="1" customWidth="1"/>
    <col min="2317" max="2317" width="17" style="2" customWidth="1"/>
    <col min="2318" max="2318" width="17" style="2" bestFit="1" customWidth="1"/>
    <col min="2319" max="2319" width="18.5" style="2" customWidth="1"/>
    <col min="2320" max="2320" width="17" style="2" customWidth="1"/>
    <col min="2321" max="2321" width="16.33203125" style="2" customWidth="1"/>
    <col min="2322" max="2322" width="15.6640625" style="2" bestFit="1" customWidth="1"/>
    <col min="2323" max="2560" width="11.5" style="2"/>
    <col min="2561" max="2561" width="2.5" style="2" customWidth="1"/>
    <col min="2562" max="2562" width="4.33203125" style="2" customWidth="1"/>
    <col min="2563" max="2563" width="1.83203125" style="2" customWidth="1"/>
    <col min="2564" max="2564" width="20.83203125" style="2" customWidth="1"/>
    <col min="2565" max="2565" width="14.83203125" style="2" customWidth="1"/>
    <col min="2566" max="2566" width="31.6640625" style="2" customWidth="1"/>
    <col min="2567" max="2567" width="14.5" style="2" customWidth="1"/>
    <col min="2568" max="2568" width="17.83203125" style="2" customWidth="1"/>
    <col min="2569" max="2569" width="18.83203125" style="2" customWidth="1"/>
    <col min="2570" max="2571" width="18.5" style="2" customWidth="1"/>
    <col min="2572" max="2572" width="17" style="2" bestFit="1" customWidth="1"/>
    <col min="2573" max="2573" width="17" style="2" customWidth="1"/>
    <col min="2574" max="2574" width="17" style="2" bestFit="1" customWidth="1"/>
    <col min="2575" max="2575" width="18.5" style="2" customWidth="1"/>
    <col min="2576" max="2576" width="17" style="2" customWidth="1"/>
    <col min="2577" max="2577" width="16.33203125" style="2" customWidth="1"/>
    <col min="2578" max="2578" width="15.6640625" style="2" bestFit="1" customWidth="1"/>
    <col min="2579" max="2816" width="11.5" style="2"/>
    <col min="2817" max="2817" width="2.5" style="2" customWidth="1"/>
    <col min="2818" max="2818" width="4.33203125" style="2" customWidth="1"/>
    <col min="2819" max="2819" width="1.83203125" style="2" customWidth="1"/>
    <col min="2820" max="2820" width="20.83203125" style="2" customWidth="1"/>
    <col min="2821" max="2821" width="14.83203125" style="2" customWidth="1"/>
    <col min="2822" max="2822" width="31.6640625" style="2" customWidth="1"/>
    <col min="2823" max="2823" width="14.5" style="2" customWidth="1"/>
    <col min="2824" max="2824" width="17.83203125" style="2" customWidth="1"/>
    <col min="2825" max="2825" width="18.83203125" style="2" customWidth="1"/>
    <col min="2826" max="2827" width="18.5" style="2" customWidth="1"/>
    <col min="2828" max="2828" width="17" style="2" bestFit="1" customWidth="1"/>
    <col min="2829" max="2829" width="17" style="2" customWidth="1"/>
    <col min="2830" max="2830" width="17" style="2" bestFit="1" customWidth="1"/>
    <col min="2831" max="2831" width="18.5" style="2" customWidth="1"/>
    <col min="2832" max="2832" width="17" style="2" customWidth="1"/>
    <col min="2833" max="2833" width="16.33203125" style="2" customWidth="1"/>
    <col min="2834" max="2834" width="15.6640625" style="2" bestFit="1" customWidth="1"/>
    <col min="2835" max="3072" width="11.5" style="2"/>
    <col min="3073" max="3073" width="2.5" style="2" customWidth="1"/>
    <col min="3074" max="3074" width="4.33203125" style="2" customWidth="1"/>
    <col min="3075" max="3075" width="1.83203125" style="2" customWidth="1"/>
    <col min="3076" max="3076" width="20.83203125" style="2" customWidth="1"/>
    <col min="3077" max="3077" width="14.83203125" style="2" customWidth="1"/>
    <col min="3078" max="3078" width="31.6640625" style="2" customWidth="1"/>
    <col min="3079" max="3079" width="14.5" style="2" customWidth="1"/>
    <col min="3080" max="3080" width="17.83203125" style="2" customWidth="1"/>
    <col min="3081" max="3081" width="18.83203125" style="2" customWidth="1"/>
    <col min="3082" max="3083" width="18.5" style="2" customWidth="1"/>
    <col min="3084" max="3084" width="17" style="2" bestFit="1" customWidth="1"/>
    <col min="3085" max="3085" width="17" style="2" customWidth="1"/>
    <col min="3086" max="3086" width="17" style="2" bestFit="1" customWidth="1"/>
    <col min="3087" max="3087" width="18.5" style="2" customWidth="1"/>
    <col min="3088" max="3088" width="17" style="2" customWidth="1"/>
    <col min="3089" max="3089" width="16.33203125" style="2" customWidth="1"/>
    <col min="3090" max="3090" width="15.6640625" style="2" bestFit="1" customWidth="1"/>
    <col min="3091" max="3328" width="11.5" style="2"/>
    <col min="3329" max="3329" width="2.5" style="2" customWidth="1"/>
    <col min="3330" max="3330" width="4.33203125" style="2" customWidth="1"/>
    <col min="3331" max="3331" width="1.83203125" style="2" customWidth="1"/>
    <col min="3332" max="3332" width="20.83203125" style="2" customWidth="1"/>
    <col min="3333" max="3333" width="14.83203125" style="2" customWidth="1"/>
    <col min="3334" max="3334" width="31.6640625" style="2" customWidth="1"/>
    <col min="3335" max="3335" width="14.5" style="2" customWidth="1"/>
    <col min="3336" max="3336" width="17.83203125" style="2" customWidth="1"/>
    <col min="3337" max="3337" width="18.83203125" style="2" customWidth="1"/>
    <col min="3338" max="3339" width="18.5" style="2" customWidth="1"/>
    <col min="3340" max="3340" width="17" style="2" bestFit="1" customWidth="1"/>
    <col min="3341" max="3341" width="17" style="2" customWidth="1"/>
    <col min="3342" max="3342" width="17" style="2" bestFit="1" customWidth="1"/>
    <col min="3343" max="3343" width="18.5" style="2" customWidth="1"/>
    <col min="3344" max="3344" width="17" style="2" customWidth="1"/>
    <col min="3345" max="3345" width="16.33203125" style="2" customWidth="1"/>
    <col min="3346" max="3346" width="15.6640625" style="2" bestFit="1" customWidth="1"/>
    <col min="3347" max="3584" width="11.5" style="2"/>
    <col min="3585" max="3585" width="2.5" style="2" customWidth="1"/>
    <col min="3586" max="3586" width="4.33203125" style="2" customWidth="1"/>
    <col min="3587" max="3587" width="1.83203125" style="2" customWidth="1"/>
    <col min="3588" max="3588" width="20.83203125" style="2" customWidth="1"/>
    <col min="3589" max="3589" width="14.83203125" style="2" customWidth="1"/>
    <col min="3590" max="3590" width="31.6640625" style="2" customWidth="1"/>
    <col min="3591" max="3591" width="14.5" style="2" customWidth="1"/>
    <col min="3592" max="3592" width="17.83203125" style="2" customWidth="1"/>
    <col min="3593" max="3593" width="18.83203125" style="2" customWidth="1"/>
    <col min="3594" max="3595" width="18.5" style="2" customWidth="1"/>
    <col min="3596" max="3596" width="17" style="2" bestFit="1" customWidth="1"/>
    <col min="3597" max="3597" width="17" style="2" customWidth="1"/>
    <col min="3598" max="3598" width="17" style="2" bestFit="1" customWidth="1"/>
    <col min="3599" max="3599" width="18.5" style="2" customWidth="1"/>
    <col min="3600" max="3600" width="17" style="2" customWidth="1"/>
    <col min="3601" max="3601" width="16.33203125" style="2" customWidth="1"/>
    <col min="3602" max="3602" width="15.6640625" style="2" bestFit="1" customWidth="1"/>
    <col min="3603" max="3840" width="11.5" style="2"/>
    <col min="3841" max="3841" width="2.5" style="2" customWidth="1"/>
    <col min="3842" max="3842" width="4.33203125" style="2" customWidth="1"/>
    <col min="3843" max="3843" width="1.83203125" style="2" customWidth="1"/>
    <col min="3844" max="3844" width="20.83203125" style="2" customWidth="1"/>
    <col min="3845" max="3845" width="14.83203125" style="2" customWidth="1"/>
    <col min="3846" max="3846" width="31.6640625" style="2" customWidth="1"/>
    <col min="3847" max="3847" width="14.5" style="2" customWidth="1"/>
    <col min="3848" max="3848" width="17.83203125" style="2" customWidth="1"/>
    <col min="3849" max="3849" width="18.83203125" style="2" customWidth="1"/>
    <col min="3850" max="3851" width="18.5" style="2" customWidth="1"/>
    <col min="3852" max="3852" width="17" style="2" bestFit="1" customWidth="1"/>
    <col min="3853" max="3853" width="17" style="2" customWidth="1"/>
    <col min="3854" max="3854" width="17" style="2" bestFit="1" customWidth="1"/>
    <col min="3855" max="3855" width="18.5" style="2" customWidth="1"/>
    <col min="3856" max="3856" width="17" style="2" customWidth="1"/>
    <col min="3857" max="3857" width="16.33203125" style="2" customWidth="1"/>
    <col min="3858" max="3858" width="15.6640625" style="2" bestFit="1" customWidth="1"/>
    <col min="3859" max="4096" width="11.5" style="2"/>
    <col min="4097" max="4097" width="2.5" style="2" customWidth="1"/>
    <col min="4098" max="4098" width="4.33203125" style="2" customWidth="1"/>
    <col min="4099" max="4099" width="1.83203125" style="2" customWidth="1"/>
    <col min="4100" max="4100" width="20.83203125" style="2" customWidth="1"/>
    <col min="4101" max="4101" width="14.83203125" style="2" customWidth="1"/>
    <col min="4102" max="4102" width="31.6640625" style="2" customWidth="1"/>
    <col min="4103" max="4103" width="14.5" style="2" customWidth="1"/>
    <col min="4104" max="4104" width="17.83203125" style="2" customWidth="1"/>
    <col min="4105" max="4105" width="18.83203125" style="2" customWidth="1"/>
    <col min="4106" max="4107" width="18.5" style="2" customWidth="1"/>
    <col min="4108" max="4108" width="17" style="2" bestFit="1" customWidth="1"/>
    <col min="4109" max="4109" width="17" style="2" customWidth="1"/>
    <col min="4110" max="4110" width="17" style="2" bestFit="1" customWidth="1"/>
    <col min="4111" max="4111" width="18.5" style="2" customWidth="1"/>
    <col min="4112" max="4112" width="17" style="2" customWidth="1"/>
    <col min="4113" max="4113" width="16.33203125" style="2" customWidth="1"/>
    <col min="4114" max="4114" width="15.6640625" style="2" bestFit="1" customWidth="1"/>
    <col min="4115" max="4352" width="11.5" style="2"/>
    <col min="4353" max="4353" width="2.5" style="2" customWidth="1"/>
    <col min="4354" max="4354" width="4.33203125" style="2" customWidth="1"/>
    <col min="4355" max="4355" width="1.83203125" style="2" customWidth="1"/>
    <col min="4356" max="4356" width="20.83203125" style="2" customWidth="1"/>
    <col min="4357" max="4357" width="14.83203125" style="2" customWidth="1"/>
    <col min="4358" max="4358" width="31.6640625" style="2" customWidth="1"/>
    <col min="4359" max="4359" width="14.5" style="2" customWidth="1"/>
    <col min="4360" max="4360" width="17.83203125" style="2" customWidth="1"/>
    <col min="4361" max="4361" width="18.83203125" style="2" customWidth="1"/>
    <col min="4362" max="4363" width="18.5" style="2" customWidth="1"/>
    <col min="4364" max="4364" width="17" style="2" bestFit="1" customWidth="1"/>
    <col min="4365" max="4365" width="17" style="2" customWidth="1"/>
    <col min="4366" max="4366" width="17" style="2" bestFit="1" customWidth="1"/>
    <col min="4367" max="4367" width="18.5" style="2" customWidth="1"/>
    <col min="4368" max="4368" width="17" style="2" customWidth="1"/>
    <col min="4369" max="4369" width="16.33203125" style="2" customWidth="1"/>
    <col min="4370" max="4370" width="15.6640625" style="2" bestFit="1" customWidth="1"/>
    <col min="4371" max="4608" width="11.5" style="2"/>
    <col min="4609" max="4609" width="2.5" style="2" customWidth="1"/>
    <col min="4610" max="4610" width="4.33203125" style="2" customWidth="1"/>
    <col min="4611" max="4611" width="1.83203125" style="2" customWidth="1"/>
    <col min="4612" max="4612" width="20.83203125" style="2" customWidth="1"/>
    <col min="4613" max="4613" width="14.83203125" style="2" customWidth="1"/>
    <col min="4614" max="4614" width="31.6640625" style="2" customWidth="1"/>
    <col min="4615" max="4615" width="14.5" style="2" customWidth="1"/>
    <col min="4616" max="4616" width="17.83203125" style="2" customWidth="1"/>
    <col min="4617" max="4617" width="18.83203125" style="2" customWidth="1"/>
    <col min="4618" max="4619" width="18.5" style="2" customWidth="1"/>
    <col min="4620" max="4620" width="17" style="2" bestFit="1" customWidth="1"/>
    <col min="4621" max="4621" width="17" style="2" customWidth="1"/>
    <col min="4622" max="4622" width="17" style="2" bestFit="1" customWidth="1"/>
    <col min="4623" max="4623" width="18.5" style="2" customWidth="1"/>
    <col min="4624" max="4624" width="17" style="2" customWidth="1"/>
    <col min="4625" max="4625" width="16.33203125" style="2" customWidth="1"/>
    <col min="4626" max="4626" width="15.6640625" style="2" bestFit="1" customWidth="1"/>
    <col min="4627" max="4864" width="11.5" style="2"/>
    <col min="4865" max="4865" width="2.5" style="2" customWidth="1"/>
    <col min="4866" max="4866" width="4.33203125" style="2" customWidth="1"/>
    <col min="4867" max="4867" width="1.83203125" style="2" customWidth="1"/>
    <col min="4868" max="4868" width="20.83203125" style="2" customWidth="1"/>
    <col min="4869" max="4869" width="14.83203125" style="2" customWidth="1"/>
    <col min="4870" max="4870" width="31.6640625" style="2" customWidth="1"/>
    <col min="4871" max="4871" width="14.5" style="2" customWidth="1"/>
    <col min="4872" max="4872" width="17.83203125" style="2" customWidth="1"/>
    <col min="4873" max="4873" width="18.83203125" style="2" customWidth="1"/>
    <col min="4874" max="4875" width="18.5" style="2" customWidth="1"/>
    <col min="4876" max="4876" width="17" style="2" bestFit="1" customWidth="1"/>
    <col min="4877" max="4877" width="17" style="2" customWidth="1"/>
    <col min="4878" max="4878" width="17" style="2" bestFit="1" customWidth="1"/>
    <col min="4879" max="4879" width="18.5" style="2" customWidth="1"/>
    <col min="4880" max="4880" width="17" style="2" customWidth="1"/>
    <col min="4881" max="4881" width="16.33203125" style="2" customWidth="1"/>
    <col min="4882" max="4882" width="15.6640625" style="2" bestFit="1" customWidth="1"/>
    <col min="4883" max="5120" width="11.5" style="2"/>
    <col min="5121" max="5121" width="2.5" style="2" customWidth="1"/>
    <col min="5122" max="5122" width="4.33203125" style="2" customWidth="1"/>
    <col min="5123" max="5123" width="1.83203125" style="2" customWidth="1"/>
    <col min="5124" max="5124" width="20.83203125" style="2" customWidth="1"/>
    <col min="5125" max="5125" width="14.83203125" style="2" customWidth="1"/>
    <col min="5126" max="5126" width="31.6640625" style="2" customWidth="1"/>
    <col min="5127" max="5127" width="14.5" style="2" customWidth="1"/>
    <col min="5128" max="5128" width="17.83203125" style="2" customWidth="1"/>
    <col min="5129" max="5129" width="18.83203125" style="2" customWidth="1"/>
    <col min="5130" max="5131" width="18.5" style="2" customWidth="1"/>
    <col min="5132" max="5132" width="17" style="2" bestFit="1" customWidth="1"/>
    <col min="5133" max="5133" width="17" style="2" customWidth="1"/>
    <col min="5134" max="5134" width="17" style="2" bestFit="1" customWidth="1"/>
    <col min="5135" max="5135" width="18.5" style="2" customWidth="1"/>
    <col min="5136" max="5136" width="17" style="2" customWidth="1"/>
    <col min="5137" max="5137" width="16.33203125" style="2" customWidth="1"/>
    <col min="5138" max="5138" width="15.6640625" style="2" bestFit="1" customWidth="1"/>
    <col min="5139" max="5376" width="11.5" style="2"/>
    <col min="5377" max="5377" width="2.5" style="2" customWidth="1"/>
    <col min="5378" max="5378" width="4.33203125" style="2" customWidth="1"/>
    <col min="5379" max="5379" width="1.83203125" style="2" customWidth="1"/>
    <col min="5380" max="5380" width="20.83203125" style="2" customWidth="1"/>
    <col min="5381" max="5381" width="14.83203125" style="2" customWidth="1"/>
    <col min="5382" max="5382" width="31.6640625" style="2" customWidth="1"/>
    <col min="5383" max="5383" width="14.5" style="2" customWidth="1"/>
    <col min="5384" max="5384" width="17.83203125" style="2" customWidth="1"/>
    <col min="5385" max="5385" width="18.83203125" style="2" customWidth="1"/>
    <col min="5386" max="5387" width="18.5" style="2" customWidth="1"/>
    <col min="5388" max="5388" width="17" style="2" bestFit="1" customWidth="1"/>
    <col min="5389" max="5389" width="17" style="2" customWidth="1"/>
    <col min="5390" max="5390" width="17" style="2" bestFit="1" customWidth="1"/>
    <col min="5391" max="5391" width="18.5" style="2" customWidth="1"/>
    <col min="5392" max="5392" width="17" style="2" customWidth="1"/>
    <col min="5393" max="5393" width="16.33203125" style="2" customWidth="1"/>
    <col min="5394" max="5394" width="15.6640625" style="2" bestFit="1" customWidth="1"/>
    <col min="5395" max="5632" width="11.5" style="2"/>
    <col min="5633" max="5633" width="2.5" style="2" customWidth="1"/>
    <col min="5634" max="5634" width="4.33203125" style="2" customWidth="1"/>
    <col min="5635" max="5635" width="1.83203125" style="2" customWidth="1"/>
    <col min="5636" max="5636" width="20.83203125" style="2" customWidth="1"/>
    <col min="5637" max="5637" width="14.83203125" style="2" customWidth="1"/>
    <col min="5638" max="5638" width="31.6640625" style="2" customWidth="1"/>
    <col min="5639" max="5639" width="14.5" style="2" customWidth="1"/>
    <col min="5640" max="5640" width="17.83203125" style="2" customWidth="1"/>
    <col min="5641" max="5641" width="18.83203125" style="2" customWidth="1"/>
    <col min="5642" max="5643" width="18.5" style="2" customWidth="1"/>
    <col min="5644" max="5644" width="17" style="2" bestFit="1" customWidth="1"/>
    <col min="5645" max="5645" width="17" style="2" customWidth="1"/>
    <col min="5646" max="5646" width="17" style="2" bestFit="1" customWidth="1"/>
    <col min="5647" max="5647" width="18.5" style="2" customWidth="1"/>
    <col min="5648" max="5648" width="17" style="2" customWidth="1"/>
    <col min="5649" max="5649" width="16.33203125" style="2" customWidth="1"/>
    <col min="5650" max="5650" width="15.6640625" style="2" bestFit="1" customWidth="1"/>
    <col min="5651" max="5888" width="11.5" style="2"/>
    <col min="5889" max="5889" width="2.5" style="2" customWidth="1"/>
    <col min="5890" max="5890" width="4.33203125" style="2" customWidth="1"/>
    <col min="5891" max="5891" width="1.83203125" style="2" customWidth="1"/>
    <col min="5892" max="5892" width="20.83203125" style="2" customWidth="1"/>
    <col min="5893" max="5893" width="14.83203125" style="2" customWidth="1"/>
    <col min="5894" max="5894" width="31.6640625" style="2" customWidth="1"/>
    <col min="5895" max="5895" width="14.5" style="2" customWidth="1"/>
    <col min="5896" max="5896" width="17.83203125" style="2" customWidth="1"/>
    <col min="5897" max="5897" width="18.83203125" style="2" customWidth="1"/>
    <col min="5898" max="5899" width="18.5" style="2" customWidth="1"/>
    <col min="5900" max="5900" width="17" style="2" bestFit="1" customWidth="1"/>
    <col min="5901" max="5901" width="17" style="2" customWidth="1"/>
    <col min="5902" max="5902" width="17" style="2" bestFit="1" customWidth="1"/>
    <col min="5903" max="5903" width="18.5" style="2" customWidth="1"/>
    <col min="5904" max="5904" width="17" style="2" customWidth="1"/>
    <col min="5905" max="5905" width="16.33203125" style="2" customWidth="1"/>
    <col min="5906" max="5906" width="15.6640625" style="2" bestFit="1" customWidth="1"/>
    <col min="5907" max="6144" width="11.5" style="2"/>
    <col min="6145" max="6145" width="2.5" style="2" customWidth="1"/>
    <col min="6146" max="6146" width="4.33203125" style="2" customWidth="1"/>
    <col min="6147" max="6147" width="1.83203125" style="2" customWidth="1"/>
    <col min="6148" max="6148" width="20.83203125" style="2" customWidth="1"/>
    <col min="6149" max="6149" width="14.83203125" style="2" customWidth="1"/>
    <col min="6150" max="6150" width="31.6640625" style="2" customWidth="1"/>
    <col min="6151" max="6151" width="14.5" style="2" customWidth="1"/>
    <col min="6152" max="6152" width="17.83203125" style="2" customWidth="1"/>
    <col min="6153" max="6153" width="18.83203125" style="2" customWidth="1"/>
    <col min="6154" max="6155" width="18.5" style="2" customWidth="1"/>
    <col min="6156" max="6156" width="17" style="2" bestFit="1" customWidth="1"/>
    <col min="6157" max="6157" width="17" style="2" customWidth="1"/>
    <col min="6158" max="6158" width="17" style="2" bestFit="1" customWidth="1"/>
    <col min="6159" max="6159" width="18.5" style="2" customWidth="1"/>
    <col min="6160" max="6160" width="17" style="2" customWidth="1"/>
    <col min="6161" max="6161" width="16.33203125" style="2" customWidth="1"/>
    <col min="6162" max="6162" width="15.6640625" style="2" bestFit="1" customWidth="1"/>
    <col min="6163" max="6400" width="11.5" style="2"/>
    <col min="6401" max="6401" width="2.5" style="2" customWidth="1"/>
    <col min="6402" max="6402" width="4.33203125" style="2" customWidth="1"/>
    <col min="6403" max="6403" width="1.83203125" style="2" customWidth="1"/>
    <col min="6404" max="6404" width="20.83203125" style="2" customWidth="1"/>
    <col min="6405" max="6405" width="14.83203125" style="2" customWidth="1"/>
    <col min="6406" max="6406" width="31.6640625" style="2" customWidth="1"/>
    <col min="6407" max="6407" width="14.5" style="2" customWidth="1"/>
    <col min="6408" max="6408" width="17.83203125" style="2" customWidth="1"/>
    <col min="6409" max="6409" width="18.83203125" style="2" customWidth="1"/>
    <col min="6410" max="6411" width="18.5" style="2" customWidth="1"/>
    <col min="6412" max="6412" width="17" style="2" bestFit="1" customWidth="1"/>
    <col min="6413" max="6413" width="17" style="2" customWidth="1"/>
    <col min="6414" max="6414" width="17" style="2" bestFit="1" customWidth="1"/>
    <col min="6415" max="6415" width="18.5" style="2" customWidth="1"/>
    <col min="6416" max="6416" width="17" style="2" customWidth="1"/>
    <col min="6417" max="6417" width="16.33203125" style="2" customWidth="1"/>
    <col min="6418" max="6418" width="15.6640625" style="2" bestFit="1" customWidth="1"/>
    <col min="6419" max="6656" width="11.5" style="2"/>
    <col min="6657" max="6657" width="2.5" style="2" customWidth="1"/>
    <col min="6658" max="6658" width="4.33203125" style="2" customWidth="1"/>
    <col min="6659" max="6659" width="1.83203125" style="2" customWidth="1"/>
    <col min="6660" max="6660" width="20.83203125" style="2" customWidth="1"/>
    <col min="6661" max="6661" width="14.83203125" style="2" customWidth="1"/>
    <col min="6662" max="6662" width="31.6640625" style="2" customWidth="1"/>
    <col min="6663" max="6663" width="14.5" style="2" customWidth="1"/>
    <col min="6664" max="6664" width="17.83203125" style="2" customWidth="1"/>
    <col min="6665" max="6665" width="18.83203125" style="2" customWidth="1"/>
    <col min="6666" max="6667" width="18.5" style="2" customWidth="1"/>
    <col min="6668" max="6668" width="17" style="2" bestFit="1" customWidth="1"/>
    <col min="6669" max="6669" width="17" style="2" customWidth="1"/>
    <col min="6670" max="6670" width="17" style="2" bestFit="1" customWidth="1"/>
    <col min="6671" max="6671" width="18.5" style="2" customWidth="1"/>
    <col min="6672" max="6672" width="17" style="2" customWidth="1"/>
    <col min="6673" max="6673" width="16.33203125" style="2" customWidth="1"/>
    <col min="6674" max="6674" width="15.6640625" style="2" bestFit="1" customWidth="1"/>
    <col min="6675" max="6912" width="11.5" style="2"/>
    <col min="6913" max="6913" width="2.5" style="2" customWidth="1"/>
    <col min="6914" max="6914" width="4.33203125" style="2" customWidth="1"/>
    <col min="6915" max="6915" width="1.83203125" style="2" customWidth="1"/>
    <col min="6916" max="6916" width="20.83203125" style="2" customWidth="1"/>
    <col min="6917" max="6917" width="14.83203125" style="2" customWidth="1"/>
    <col min="6918" max="6918" width="31.6640625" style="2" customWidth="1"/>
    <col min="6919" max="6919" width="14.5" style="2" customWidth="1"/>
    <col min="6920" max="6920" width="17.83203125" style="2" customWidth="1"/>
    <col min="6921" max="6921" width="18.83203125" style="2" customWidth="1"/>
    <col min="6922" max="6923" width="18.5" style="2" customWidth="1"/>
    <col min="6924" max="6924" width="17" style="2" bestFit="1" customWidth="1"/>
    <col min="6925" max="6925" width="17" style="2" customWidth="1"/>
    <col min="6926" max="6926" width="17" style="2" bestFit="1" customWidth="1"/>
    <col min="6927" max="6927" width="18.5" style="2" customWidth="1"/>
    <col min="6928" max="6928" width="17" style="2" customWidth="1"/>
    <col min="6929" max="6929" width="16.33203125" style="2" customWidth="1"/>
    <col min="6930" max="6930" width="15.6640625" style="2" bestFit="1" customWidth="1"/>
    <col min="6931" max="7168" width="11.5" style="2"/>
    <col min="7169" max="7169" width="2.5" style="2" customWidth="1"/>
    <col min="7170" max="7170" width="4.33203125" style="2" customWidth="1"/>
    <col min="7171" max="7171" width="1.83203125" style="2" customWidth="1"/>
    <col min="7172" max="7172" width="20.83203125" style="2" customWidth="1"/>
    <col min="7173" max="7173" width="14.83203125" style="2" customWidth="1"/>
    <col min="7174" max="7174" width="31.6640625" style="2" customWidth="1"/>
    <col min="7175" max="7175" width="14.5" style="2" customWidth="1"/>
    <col min="7176" max="7176" width="17.83203125" style="2" customWidth="1"/>
    <col min="7177" max="7177" width="18.83203125" style="2" customWidth="1"/>
    <col min="7178" max="7179" width="18.5" style="2" customWidth="1"/>
    <col min="7180" max="7180" width="17" style="2" bestFit="1" customWidth="1"/>
    <col min="7181" max="7181" width="17" style="2" customWidth="1"/>
    <col min="7182" max="7182" width="17" style="2" bestFit="1" customWidth="1"/>
    <col min="7183" max="7183" width="18.5" style="2" customWidth="1"/>
    <col min="7184" max="7184" width="17" style="2" customWidth="1"/>
    <col min="7185" max="7185" width="16.33203125" style="2" customWidth="1"/>
    <col min="7186" max="7186" width="15.6640625" style="2" bestFit="1" customWidth="1"/>
    <col min="7187" max="7424" width="11.5" style="2"/>
    <col min="7425" max="7425" width="2.5" style="2" customWidth="1"/>
    <col min="7426" max="7426" width="4.33203125" style="2" customWidth="1"/>
    <col min="7427" max="7427" width="1.83203125" style="2" customWidth="1"/>
    <col min="7428" max="7428" width="20.83203125" style="2" customWidth="1"/>
    <col min="7429" max="7429" width="14.83203125" style="2" customWidth="1"/>
    <col min="7430" max="7430" width="31.6640625" style="2" customWidth="1"/>
    <col min="7431" max="7431" width="14.5" style="2" customWidth="1"/>
    <col min="7432" max="7432" width="17.83203125" style="2" customWidth="1"/>
    <col min="7433" max="7433" width="18.83203125" style="2" customWidth="1"/>
    <col min="7434" max="7435" width="18.5" style="2" customWidth="1"/>
    <col min="7436" max="7436" width="17" style="2" bestFit="1" customWidth="1"/>
    <col min="7437" max="7437" width="17" style="2" customWidth="1"/>
    <col min="7438" max="7438" width="17" style="2" bestFit="1" customWidth="1"/>
    <col min="7439" max="7439" width="18.5" style="2" customWidth="1"/>
    <col min="7440" max="7440" width="17" style="2" customWidth="1"/>
    <col min="7441" max="7441" width="16.33203125" style="2" customWidth="1"/>
    <col min="7442" max="7442" width="15.6640625" style="2" bestFit="1" customWidth="1"/>
    <col min="7443" max="7680" width="11.5" style="2"/>
    <col min="7681" max="7681" width="2.5" style="2" customWidth="1"/>
    <col min="7682" max="7682" width="4.33203125" style="2" customWidth="1"/>
    <col min="7683" max="7683" width="1.83203125" style="2" customWidth="1"/>
    <col min="7684" max="7684" width="20.83203125" style="2" customWidth="1"/>
    <col min="7685" max="7685" width="14.83203125" style="2" customWidth="1"/>
    <col min="7686" max="7686" width="31.6640625" style="2" customWidth="1"/>
    <col min="7687" max="7687" width="14.5" style="2" customWidth="1"/>
    <col min="7688" max="7688" width="17.83203125" style="2" customWidth="1"/>
    <col min="7689" max="7689" width="18.83203125" style="2" customWidth="1"/>
    <col min="7690" max="7691" width="18.5" style="2" customWidth="1"/>
    <col min="7692" max="7692" width="17" style="2" bestFit="1" customWidth="1"/>
    <col min="7693" max="7693" width="17" style="2" customWidth="1"/>
    <col min="7694" max="7694" width="17" style="2" bestFit="1" customWidth="1"/>
    <col min="7695" max="7695" width="18.5" style="2" customWidth="1"/>
    <col min="7696" max="7696" width="17" style="2" customWidth="1"/>
    <col min="7697" max="7697" width="16.33203125" style="2" customWidth="1"/>
    <col min="7698" max="7698" width="15.6640625" style="2" bestFit="1" customWidth="1"/>
    <col min="7699" max="7936" width="11.5" style="2"/>
    <col min="7937" max="7937" width="2.5" style="2" customWidth="1"/>
    <col min="7938" max="7938" width="4.33203125" style="2" customWidth="1"/>
    <col min="7939" max="7939" width="1.83203125" style="2" customWidth="1"/>
    <col min="7940" max="7940" width="20.83203125" style="2" customWidth="1"/>
    <col min="7941" max="7941" width="14.83203125" style="2" customWidth="1"/>
    <col min="7942" max="7942" width="31.6640625" style="2" customWidth="1"/>
    <col min="7943" max="7943" width="14.5" style="2" customWidth="1"/>
    <col min="7944" max="7944" width="17.83203125" style="2" customWidth="1"/>
    <col min="7945" max="7945" width="18.83203125" style="2" customWidth="1"/>
    <col min="7946" max="7947" width="18.5" style="2" customWidth="1"/>
    <col min="7948" max="7948" width="17" style="2" bestFit="1" customWidth="1"/>
    <col min="7949" max="7949" width="17" style="2" customWidth="1"/>
    <col min="7950" max="7950" width="17" style="2" bestFit="1" customWidth="1"/>
    <col min="7951" max="7951" width="18.5" style="2" customWidth="1"/>
    <col min="7952" max="7952" width="17" style="2" customWidth="1"/>
    <col min="7953" max="7953" width="16.33203125" style="2" customWidth="1"/>
    <col min="7954" max="7954" width="15.6640625" style="2" bestFit="1" customWidth="1"/>
    <col min="7955" max="8192" width="11.5" style="2"/>
    <col min="8193" max="8193" width="2.5" style="2" customWidth="1"/>
    <col min="8194" max="8194" width="4.33203125" style="2" customWidth="1"/>
    <col min="8195" max="8195" width="1.83203125" style="2" customWidth="1"/>
    <col min="8196" max="8196" width="20.83203125" style="2" customWidth="1"/>
    <col min="8197" max="8197" width="14.83203125" style="2" customWidth="1"/>
    <col min="8198" max="8198" width="31.6640625" style="2" customWidth="1"/>
    <col min="8199" max="8199" width="14.5" style="2" customWidth="1"/>
    <col min="8200" max="8200" width="17.83203125" style="2" customWidth="1"/>
    <col min="8201" max="8201" width="18.83203125" style="2" customWidth="1"/>
    <col min="8202" max="8203" width="18.5" style="2" customWidth="1"/>
    <col min="8204" max="8204" width="17" style="2" bestFit="1" customWidth="1"/>
    <col min="8205" max="8205" width="17" style="2" customWidth="1"/>
    <col min="8206" max="8206" width="17" style="2" bestFit="1" customWidth="1"/>
    <col min="8207" max="8207" width="18.5" style="2" customWidth="1"/>
    <col min="8208" max="8208" width="17" style="2" customWidth="1"/>
    <col min="8209" max="8209" width="16.33203125" style="2" customWidth="1"/>
    <col min="8210" max="8210" width="15.6640625" style="2" bestFit="1" customWidth="1"/>
    <col min="8211" max="8448" width="11.5" style="2"/>
    <col min="8449" max="8449" width="2.5" style="2" customWidth="1"/>
    <col min="8450" max="8450" width="4.33203125" style="2" customWidth="1"/>
    <col min="8451" max="8451" width="1.83203125" style="2" customWidth="1"/>
    <col min="8452" max="8452" width="20.83203125" style="2" customWidth="1"/>
    <col min="8453" max="8453" width="14.83203125" style="2" customWidth="1"/>
    <col min="8454" max="8454" width="31.6640625" style="2" customWidth="1"/>
    <col min="8455" max="8455" width="14.5" style="2" customWidth="1"/>
    <col min="8456" max="8456" width="17.83203125" style="2" customWidth="1"/>
    <col min="8457" max="8457" width="18.83203125" style="2" customWidth="1"/>
    <col min="8458" max="8459" width="18.5" style="2" customWidth="1"/>
    <col min="8460" max="8460" width="17" style="2" bestFit="1" customWidth="1"/>
    <col min="8461" max="8461" width="17" style="2" customWidth="1"/>
    <col min="8462" max="8462" width="17" style="2" bestFit="1" customWidth="1"/>
    <col min="8463" max="8463" width="18.5" style="2" customWidth="1"/>
    <col min="8464" max="8464" width="17" style="2" customWidth="1"/>
    <col min="8465" max="8465" width="16.33203125" style="2" customWidth="1"/>
    <col min="8466" max="8466" width="15.6640625" style="2" bestFit="1" customWidth="1"/>
    <col min="8467" max="8704" width="11.5" style="2"/>
    <col min="8705" max="8705" width="2.5" style="2" customWidth="1"/>
    <col min="8706" max="8706" width="4.33203125" style="2" customWidth="1"/>
    <col min="8707" max="8707" width="1.83203125" style="2" customWidth="1"/>
    <col min="8708" max="8708" width="20.83203125" style="2" customWidth="1"/>
    <col min="8709" max="8709" width="14.83203125" style="2" customWidth="1"/>
    <col min="8710" max="8710" width="31.6640625" style="2" customWidth="1"/>
    <col min="8711" max="8711" width="14.5" style="2" customWidth="1"/>
    <col min="8712" max="8712" width="17.83203125" style="2" customWidth="1"/>
    <col min="8713" max="8713" width="18.83203125" style="2" customWidth="1"/>
    <col min="8714" max="8715" width="18.5" style="2" customWidth="1"/>
    <col min="8716" max="8716" width="17" style="2" bestFit="1" customWidth="1"/>
    <col min="8717" max="8717" width="17" style="2" customWidth="1"/>
    <col min="8718" max="8718" width="17" style="2" bestFit="1" customWidth="1"/>
    <col min="8719" max="8719" width="18.5" style="2" customWidth="1"/>
    <col min="8720" max="8720" width="17" style="2" customWidth="1"/>
    <col min="8721" max="8721" width="16.33203125" style="2" customWidth="1"/>
    <col min="8722" max="8722" width="15.6640625" style="2" bestFit="1" customWidth="1"/>
    <col min="8723" max="8960" width="11.5" style="2"/>
    <col min="8961" max="8961" width="2.5" style="2" customWidth="1"/>
    <col min="8962" max="8962" width="4.33203125" style="2" customWidth="1"/>
    <col min="8963" max="8963" width="1.83203125" style="2" customWidth="1"/>
    <col min="8964" max="8964" width="20.83203125" style="2" customWidth="1"/>
    <col min="8965" max="8965" width="14.83203125" style="2" customWidth="1"/>
    <col min="8966" max="8966" width="31.6640625" style="2" customWidth="1"/>
    <col min="8967" max="8967" width="14.5" style="2" customWidth="1"/>
    <col min="8968" max="8968" width="17.83203125" style="2" customWidth="1"/>
    <col min="8969" max="8969" width="18.83203125" style="2" customWidth="1"/>
    <col min="8970" max="8971" width="18.5" style="2" customWidth="1"/>
    <col min="8972" max="8972" width="17" style="2" bestFit="1" customWidth="1"/>
    <col min="8973" max="8973" width="17" style="2" customWidth="1"/>
    <col min="8974" max="8974" width="17" style="2" bestFit="1" customWidth="1"/>
    <col min="8975" max="8975" width="18.5" style="2" customWidth="1"/>
    <col min="8976" max="8976" width="17" style="2" customWidth="1"/>
    <col min="8977" max="8977" width="16.33203125" style="2" customWidth="1"/>
    <col min="8978" max="8978" width="15.6640625" style="2" bestFit="1" customWidth="1"/>
    <col min="8979" max="9216" width="11.5" style="2"/>
    <col min="9217" max="9217" width="2.5" style="2" customWidth="1"/>
    <col min="9218" max="9218" width="4.33203125" style="2" customWidth="1"/>
    <col min="9219" max="9219" width="1.83203125" style="2" customWidth="1"/>
    <col min="9220" max="9220" width="20.83203125" style="2" customWidth="1"/>
    <col min="9221" max="9221" width="14.83203125" style="2" customWidth="1"/>
    <col min="9222" max="9222" width="31.6640625" style="2" customWidth="1"/>
    <col min="9223" max="9223" width="14.5" style="2" customWidth="1"/>
    <col min="9224" max="9224" width="17.83203125" style="2" customWidth="1"/>
    <col min="9225" max="9225" width="18.83203125" style="2" customWidth="1"/>
    <col min="9226" max="9227" width="18.5" style="2" customWidth="1"/>
    <col min="9228" max="9228" width="17" style="2" bestFit="1" customWidth="1"/>
    <col min="9229" max="9229" width="17" style="2" customWidth="1"/>
    <col min="9230" max="9230" width="17" style="2" bestFit="1" customWidth="1"/>
    <col min="9231" max="9231" width="18.5" style="2" customWidth="1"/>
    <col min="9232" max="9232" width="17" style="2" customWidth="1"/>
    <col min="9233" max="9233" width="16.33203125" style="2" customWidth="1"/>
    <col min="9234" max="9234" width="15.6640625" style="2" bestFit="1" customWidth="1"/>
    <col min="9235" max="9472" width="11.5" style="2"/>
    <col min="9473" max="9473" width="2.5" style="2" customWidth="1"/>
    <col min="9474" max="9474" width="4.33203125" style="2" customWidth="1"/>
    <col min="9475" max="9475" width="1.83203125" style="2" customWidth="1"/>
    <col min="9476" max="9476" width="20.83203125" style="2" customWidth="1"/>
    <col min="9477" max="9477" width="14.83203125" style="2" customWidth="1"/>
    <col min="9478" max="9478" width="31.6640625" style="2" customWidth="1"/>
    <col min="9479" max="9479" width="14.5" style="2" customWidth="1"/>
    <col min="9480" max="9480" width="17.83203125" style="2" customWidth="1"/>
    <col min="9481" max="9481" width="18.83203125" style="2" customWidth="1"/>
    <col min="9482" max="9483" width="18.5" style="2" customWidth="1"/>
    <col min="9484" max="9484" width="17" style="2" bestFit="1" customWidth="1"/>
    <col min="9485" max="9485" width="17" style="2" customWidth="1"/>
    <col min="9486" max="9486" width="17" style="2" bestFit="1" customWidth="1"/>
    <col min="9487" max="9487" width="18.5" style="2" customWidth="1"/>
    <col min="9488" max="9488" width="17" style="2" customWidth="1"/>
    <col min="9489" max="9489" width="16.33203125" style="2" customWidth="1"/>
    <col min="9490" max="9490" width="15.6640625" style="2" bestFit="1" customWidth="1"/>
    <col min="9491" max="9728" width="11.5" style="2"/>
    <col min="9729" max="9729" width="2.5" style="2" customWidth="1"/>
    <col min="9730" max="9730" width="4.33203125" style="2" customWidth="1"/>
    <col min="9731" max="9731" width="1.83203125" style="2" customWidth="1"/>
    <col min="9732" max="9732" width="20.83203125" style="2" customWidth="1"/>
    <col min="9733" max="9733" width="14.83203125" style="2" customWidth="1"/>
    <col min="9734" max="9734" width="31.6640625" style="2" customWidth="1"/>
    <col min="9735" max="9735" width="14.5" style="2" customWidth="1"/>
    <col min="9736" max="9736" width="17.83203125" style="2" customWidth="1"/>
    <col min="9737" max="9737" width="18.83203125" style="2" customWidth="1"/>
    <col min="9738" max="9739" width="18.5" style="2" customWidth="1"/>
    <col min="9740" max="9740" width="17" style="2" bestFit="1" customWidth="1"/>
    <col min="9741" max="9741" width="17" style="2" customWidth="1"/>
    <col min="9742" max="9742" width="17" style="2" bestFit="1" customWidth="1"/>
    <col min="9743" max="9743" width="18.5" style="2" customWidth="1"/>
    <col min="9744" max="9744" width="17" style="2" customWidth="1"/>
    <col min="9745" max="9745" width="16.33203125" style="2" customWidth="1"/>
    <col min="9746" max="9746" width="15.6640625" style="2" bestFit="1" customWidth="1"/>
    <col min="9747" max="9984" width="11.5" style="2"/>
    <col min="9985" max="9985" width="2.5" style="2" customWidth="1"/>
    <col min="9986" max="9986" width="4.33203125" style="2" customWidth="1"/>
    <col min="9987" max="9987" width="1.83203125" style="2" customWidth="1"/>
    <col min="9988" max="9988" width="20.83203125" style="2" customWidth="1"/>
    <col min="9989" max="9989" width="14.83203125" style="2" customWidth="1"/>
    <col min="9990" max="9990" width="31.6640625" style="2" customWidth="1"/>
    <col min="9991" max="9991" width="14.5" style="2" customWidth="1"/>
    <col min="9992" max="9992" width="17.83203125" style="2" customWidth="1"/>
    <col min="9993" max="9993" width="18.83203125" style="2" customWidth="1"/>
    <col min="9994" max="9995" width="18.5" style="2" customWidth="1"/>
    <col min="9996" max="9996" width="17" style="2" bestFit="1" customWidth="1"/>
    <col min="9997" max="9997" width="17" style="2" customWidth="1"/>
    <col min="9998" max="9998" width="17" style="2" bestFit="1" customWidth="1"/>
    <col min="9999" max="9999" width="18.5" style="2" customWidth="1"/>
    <col min="10000" max="10000" width="17" style="2" customWidth="1"/>
    <col min="10001" max="10001" width="16.33203125" style="2" customWidth="1"/>
    <col min="10002" max="10002" width="15.6640625" style="2" bestFit="1" customWidth="1"/>
    <col min="10003" max="10240" width="11.5" style="2"/>
    <col min="10241" max="10241" width="2.5" style="2" customWidth="1"/>
    <col min="10242" max="10242" width="4.33203125" style="2" customWidth="1"/>
    <col min="10243" max="10243" width="1.83203125" style="2" customWidth="1"/>
    <col min="10244" max="10244" width="20.83203125" style="2" customWidth="1"/>
    <col min="10245" max="10245" width="14.83203125" style="2" customWidth="1"/>
    <col min="10246" max="10246" width="31.6640625" style="2" customWidth="1"/>
    <col min="10247" max="10247" width="14.5" style="2" customWidth="1"/>
    <col min="10248" max="10248" width="17.83203125" style="2" customWidth="1"/>
    <col min="10249" max="10249" width="18.83203125" style="2" customWidth="1"/>
    <col min="10250" max="10251" width="18.5" style="2" customWidth="1"/>
    <col min="10252" max="10252" width="17" style="2" bestFit="1" customWidth="1"/>
    <col min="10253" max="10253" width="17" style="2" customWidth="1"/>
    <col min="10254" max="10254" width="17" style="2" bestFit="1" customWidth="1"/>
    <col min="10255" max="10255" width="18.5" style="2" customWidth="1"/>
    <col min="10256" max="10256" width="17" style="2" customWidth="1"/>
    <col min="10257" max="10257" width="16.33203125" style="2" customWidth="1"/>
    <col min="10258" max="10258" width="15.6640625" style="2" bestFit="1" customWidth="1"/>
    <col min="10259" max="10496" width="11.5" style="2"/>
    <col min="10497" max="10497" width="2.5" style="2" customWidth="1"/>
    <col min="10498" max="10498" width="4.33203125" style="2" customWidth="1"/>
    <col min="10499" max="10499" width="1.83203125" style="2" customWidth="1"/>
    <col min="10500" max="10500" width="20.83203125" style="2" customWidth="1"/>
    <col min="10501" max="10501" width="14.83203125" style="2" customWidth="1"/>
    <col min="10502" max="10502" width="31.6640625" style="2" customWidth="1"/>
    <col min="10503" max="10503" width="14.5" style="2" customWidth="1"/>
    <col min="10504" max="10504" width="17.83203125" style="2" customWidth="1"/>
    <col min="10505" max="10505" width="18.83203125" style="2" customWidth="1"/>
    <col min="10506" max="10507" width="18.5" style="2" customWidth="1"/>
    <col min="10508" max="10508" width="17" style="2" bestFit="1" customWidth="1"/>
    <col min="10509" max="10509" width="17" style="2" customWidth="1"/>
    <col min="10510" max="10510" width="17" style="2" bestFit="1" customWidth="1"/>
    <col min="10511" max="10511" width="18.5" style="2" customWidth="1"/>
    <col min="10512" max="10512" width="17" style="2" customWidth="1"/>
    <col min="10513" max="10513" width="16.33203125" style="2" customWidth="1"/>
    <col min="10514" max="10514" width="15.6640625" style="2" bestFit="1" customWidth="1"/>
    <col min="10515" max="10752" width="11.5" style="2"/>
    <col min="10753" max="10753" width="2.5" style="2" customWidth="1"/>
    <col min="10754" max="10754" width="4.33203125" style="2" customWidth="1"/>
    <col min="10755" max="10755" width="1.83203125" style="2" customWidth="1"/>
    <col min="10756" max="10756" width="20.83203125" style="2" customWidth="1"/>
    <col min="10757" max="10757" width="14.83203125" style="2" customWidth="1"/>
    <col min="10758" max="10758" width="31.6640625" style="2" customWidth="1"/>
    <col min="10759" max="10759" width="14.5" style="2" customWidth="1"/>
    <col min="10760" max="10760" width="17.83203125" style="2" customWidth="1"/>
    <col min="10761" max="10761" width="18.83203125" style="2" customWidth="1"/>
    <col min="10762" max="10763" width="18.5" style="2" customWidth="1"/>
    <col min="10764" max="10764" width="17" style="2" bestFit="1" customWidth="1"/>
    <col min="10765" max="10765" width="17" style="2" customWidth="1"/>
    <col min="10766" max="10766" width="17" style="2" bestFit="1" customWidth="1"/>
    <col min="10767" max="10767" width="18.5" style="2" customWidth="1"/>
    <col min="10768" max="10768" width="17" style="2" customWidth="1"/>
    <col min="10769" max="10769" width="16.33203125" style="2" customWidth="1"/>
    <col min="10770" max="10770" width="15.6640625" style="2" bestFit="1" customWidth="1"/>
    <col min="10771" max="11008" width="11.5" style="2"/>
    <col min="11009" max="11009" width="2.5" style="2" customWidth="1"/>
    <col min="11010" max="11010" width="4.33203125" style="2" customWidth="1"/>
    <col min="11011" max="11011" width="1.83203125" style="2" customWidth="1"/>
    <col min="11012" max="11012" width="20.83203125" style="2" customWidth="1"/>
    <col min="11013" max="11013" width="14.83203125" style="2" customWidth="1"/>
    <col min="11014" max="11014" width="31.6640625" style="2" customWidth="1"/>
    <col min="11015" max="11015" width="14.5" style="2" customWidth="1"/>
    <col min="11016" max="11016" width="17.83203125" style="2" customWidth="1"/>
    <col min="11017" max="11017" width="18.83203125" style="2" customWidth="1"/>
    <col min="11018" max="11019" width="18.5" style="2" customWidth="1"/>
    <col min="11020" max="11020" width="17" style="2" bestFit="1" customWidth="1"/>
    <col min="11021" max="11021" width="17" style="2" customWidth="1"/>
    <col min="11022" max="11022" width="17" style="2" bestFit="1" customWidth="1"/>
    <col min="11023" max="11023" width="18.5" style="2" customWidth="1"/>
    <col min="11024" max="11024" width="17" style="2" customWidth="1"/>
    <col min="11025" max="11025" width="16.33203125" style="2" customWidth="1"/>
    <col min="11026" max="11026" width="15.6640625" style="2" bestFit="1" customWidth="1"/>
    <col min="11027" max="11264" width="11.5" style="2"/>
    <col min="11265" max="11265" width="2.5" style="2" customWidth="1"/>
    <col min="11266" max="11266" width="4.33203125" style="2" customWidth="1"/>
    <col min="11267" max="11267" width="1.83203125" style="2" customWidth="1"/>
    <col min="11268" max="11268" width="20.83203125" style="2" customWidth="1"/>
    <col min="11269" max="11269" width="14.83203125" style="2" customWidth="1"/>
    <col min="11270" max="11270" width="31.6640625" style="2" customWidth="1"/>
    <col min="11271" max="11271" width="14.5" style="2" customWidth="1"/>
    <col min="11272" max="11272" width="17.83203125" style="2" customWidth="1"/>
    <col min="11273" max="11273" width="18.83203125" style="2" customWidth="1"/>
    <col min="11274" max="11275" width="18.5" style="2" customWidth="1"/>
    <col min="11276" max="11276" width="17" style="2" bestFit="1" customWidth="1"/>
    <col min="11277" max="11277" width="17" style="2" customWidth="1"/>
    <col min="11278" max="11278" width="17" style="2" bestFit="1" customWidth="1"/>
    <col min="11279" max="11279" width="18.5" style="2" customWidth="1"/>
    <col min="11280" max="11280" width="17" style="2" customWidth="1"/>
    <col min="11281" max="11281" width="16.33203125" style="2" customWidth="1"/>
    <col min="11282" max="11282" width="15.6640625" style="2" bestFit="1" customWidth="1"/>
    <col min="11283" max="11520" width="11.5" style="2"/>
    <col min="11521" max="11521" width="2.5" style="2" customWidth="1"/>
    <col min="11522" max="11522" width="4.33203125" style="2" customWidth="1"/>
    <col min="11523" max="11523" width="1.83203125" style="2" customWidth="1"/>
    <col min="11524" max="11524" width="20.83203125" style="2" customWidth="1"/>
    <col min="11525" max="11525" width="14.83203125" style="2" customWidth="1"/>
    <col min="11526" max="11526" width="31.6640625" style="2" customWidth="1"/>
    <col min="11527" max="11527" width="14.5" style="2" customWidth="1"/>
    <col min="11528" max="11528" width="17.83203125" style="2" customWidth="1"/>
    <col min="11529" max="11529" width="18.83203125" style="2" customWidth="1"/>
    <col min="11530" max="11531" width="18.5" style="2" customWidth="1"/>
    <col min="11532" max="11532" width="17" style="2" bestFit="1" customWidth="1"/>
    <col min="11533" max="11533" width="17" style="2" customWidth="1"/>
    <col min="11534" max="11534" width="17" style="2" bestFit="1" customWidth="1"/>
    <col min="11535" max="11535" width="18.5" style="2" customWidth="1"/>
    <col min="11536" max="11536" width="17" style="2" customWidth="1"/>
    <col min="11537" max="11537" width="16.33203125" style="2" customWidth="1"/>
    <col min="11538" max="11538" width="15.6640625" style="2" bestFit="1" customWidth="1"/>
    <col min="11539" max="11776" width="11.5" style="2"/>
    <col min="11777" max="11777" width="2.5" style="2" customWidth="1"/>
    <col min="11778" max="11778" width="4.33203125" style="2" customWidth="1"/>
    <col min="11779" max="11779" width="1.83203125" style="2" customWidth="1"/>
    <col min="11780" max="11780" width="20.83203125" style="2" customWidth="1"/>
    <col min="11781" max="11781" width="14.83203125" style="2" customWidth="1"/>
    <col min="11782" max="11782" width="31.6640625" style="2" customWidth="1"/>
    <col min="11783" max="11783" width="14.5" style="2" customWidth="1"/>
    <col min="11784" max="11784" width="17.83203125" style="2" customWidth="1"/>
    <col min="11785" max="11785" width="18.83203125" style="2" customWidth="1"/>
    <col min="11786" max="11787" width="18.5" style="2" customWidth="1"/>
    <col min="11788" max="11788" width="17" style="2" bestFit="1" customWidth="1"/>
    <col min="11789" max="11789" width="17" style="2" customWidth="1"/>
    <col min="11790" max="11790" width="17" style="2" bestFit="1" customWidth="1"/>
    <col min="11791" max="11791" width="18.5" style="2" customWidth="1"/>
    <col min="11792" max="11792" width="17" style="2" customWidth="1"/>
    <col min="11793" max="11793" width="16.33203125" style="2" customWidth="1"/>
    <col min="11794" max="11794" width="15.6640625" style="2" bestFit="1" customWidth="1"/>
    <col min="11795" max="12032" width="11.5" style="2"/>
    <col min="12033" max="12033" width="2.5" style="2" customWidth="1"/>
    <col min="12034" max="12034" width="4.33203125" style="2" customWidth="1"/>
    <col min="12035" max="12035" width="1.83203125" style="2" customWidth="1"/>
    <col min="12036" max="12036" width="20.83203125" style="2" customWidth="1"/>
    <col min="12037" max="12037" width="14.83203125" style="2" customWidth="1"/>
    <col min="12038" max="12038" width="31.6640625" style="2" customWidth="1"/>
    <col min="12039" max="12039" width="14.5" style="2" customWidth="1"/>
    <col min="12040" max="12040" width="17.83203125" style="2" customWidth="1"/>
    <col min="12041" max="12041" width="18.83203125" style="2" customWidth="1"/>
    <col min="12042" max="12043" width="18.5" style="2" customWidth="1"/>
    <col min="12044" max="12044" width="17" style="2" bestFit="1" customWidth="1"/>
    <col min="12045" max="12045" width="17" style="2" customWidth="1"/>
    <col min="12046" max="12046" width="17" style="2" bestFit="1" customWidth="1"/>
    <col min="12047" max="12047" width="18.5" style="2" customWidth="1"/>
    <col min="12048" max="12048" width="17" style="2" customWidth="1"/>
    <col min="12049" max="12049" width="16.33203125" style="2" customWidth="1"/>
    <col min="12050" max="12050" width="15.6640625" style="2" bestFit="1" customWidth="1"/>
    <col min="12051" max="12288" width="11.5" style="2"/>
    <col min="12289" max="12289" width="2.5" style="2" customWidth="1"/>
    <col min="12290" max="12290" width="4.33203125" style="2" customWidth="1"/>
    <col min="12291" max="12291" width="1.83203125" style="2" customWidth="1"/>
    <col min="12292" max="12292" width="20.83203125" style="2" customWidth="1"/>
    <col min="12293" max="12293" width="14.83203125" style="2" customWidth="1"/>
    <col min="12294" max="12294" width="31.6640625" style="2" customWidth="1"/>
    <col min="12295" max="12295" width="14.5" style="2" customWidth="1"/>
    <col min="12296" max="12296" width="17.83203125" style="2" customWidth="1"/>
    <col min="12297" max="12297" width="18.83203125" style="2" customWidth="1"/>
    <col min="12298" max="12299" width="18.5" style="2" customWidth="1"/>
    <col min="12300" max="12300" width="17" style="2" bestFit="1" customWidth="1"/>
    <col min="12301" max="12301" width="17" style="2" customWidth="1"/>
    <col min="12302" max="12302" width="17" style="2" bestFit="1" customWidth="1"/>
    <col min="12303" max="12303" width="18.5" style="2" customWidth="1"/>
    <col min="12304" max="12304" width="17" style="2" customWidth="1"/>
    <col min="12305" max="12305" width="16.33203125" style="2" customWidth="1"/>
    <col min="12306" max="12306" width="15.6640625" style="2" bestFit="1" customWidth="1"/>
    <col min="12307" max="12544" width="11.5" style="2"/>
    <col min="12545" max="12545" width="2.5" style="2" customWidth="1"/>
    <col min="12546" max="12546" width="4.33203125" style="2" customWidth="1"/>
    <col min="12547" max="12547" width="1.83203125" style="2" customWidth="1"/>
    <col min="12548" max="12548" width="20.83203125" style="2" customWidth="1"/>
    <col min="12549" max="12549" width="14.83203125" style="2" customWidth="1"/>
    <col min="12550" max="12550" width="31.6640625" style="2" customWidth="1"/>
    <col min="12551" max="12551" width="14.5" style="2" customWidth="1"/>
    <col min="12552" max="12552" width="17.83203125" style="2" customWidth="1"/>
    <col min="12553" max="12553" width="18.83203125" style="2" customWidth="1"/>
    <col min="12554" max="12555" width="18.5" style="2" customWidth="1"/>
    <col min="12556" max="12556" width="17" style="2" bestFit="1" customWidth="1"/>
    <col min="12557" max="12557" width="17" style="2" customWidth="1"/>
    <col min="12558" max="12558" width="17" style="2" bestFit="1" customWidth="1"/>
    <col min="12559" max="12559" width="18.5" style="2" customWidth="1"/>
    <col min="12560" max="12560" width="17" style="2" customWidth="1"/>
    <col min="12561" max="12561" width="16.33203125" style="2" customWidth="1"/>
    <col min="12562" max="12562" width="15.6640625" style="2" bestFit="1" customWidth="1"/>
    <col min="12563" max="12800" width="11.5" style="2"/>
    <col min="12801" max="12801" width="2.5" style="2" customWidth="1"/>
    <col min="12802" max="12802" width="4.33203125" style="2" customWidth="1"/>
    <col min="12803" max="12803" width="1.83203125" style="2" customWidth="1"/>
    <col min="12804" max="12804" width="20.83203125" style="2" customWidth="1"/>
    <col min="12805" max="12805" width="14.83203125" style="2" customWidth="1"/>
    <col min="12806" max="12806" width="31.6640625" style="2" customWidth="1"/>
    <col min="12807" max="12807" width="14.5" style="2" customWidth="1"/>
    <col min="12808" max="12808" width="17.83203125" style="2" customWidth="1"/>
    <col min="12809" max="12809" width="18.83203125" style="2" customWidth="1"/>
    <col min="12810" max="12811" width="18.5" style="2" customWidth="1"/>
    <col min="12812" max="12812" width="17" style="2" bestFit="1" customWidth="1"/>
    <col min="12813" max="12813" width="17" style="2" customWidth="1"/>
    <col min="12814" max="12814" width="17" style="2" bestFit="1" customWidth="1"/>
    <col min="12815" max="12815" width="18.5" style="2" customWidth="1"/>
    <col min="12816" max="12816" width="17" style="2" customWidth="1"/>
    <col min="12817" max="12817" width="16.33203125" style="2" customWidth="1"/>
    <col min="12818" max="12818" width="15.6640625" style="2" bestFit="1" customWidth="1"/>
    <col min="12819" max="13056" width="11.5" style="2"/>
    <col min="13057" max="13057" width="2.5" style="2" customWidth="1"/>
    <col min="13058" max="13058" width="4.33203125" style="2" customWidth="1"/>
    <col min="13059" max="13059" width="1.83203125" style="2" customWidth="1"/>
    <col min="13060" max="13060" width="20.83203125" style="2" customWidth="1"/>
    <col min="13061" max="13061" width="14.83203125" style="2" customWidth="1"/>
    <col min="13062" max="13062" width="31.6640625" style="2" customWidth="1"/>
    <col min="13063" max="13063" width="14.5" style="2" customWidth="1"/>
    <col min="13064" max="13064" width="17.83203125" style="2" customWidth="1"/>
    <col min="13065" max="13065" width="18.83203125" style="2" customWidth="1"/>
    <col min="13066" max="13067" width="18.5" style="2" customWidth="1"/>
    <col min="13068" max="13068" width="17" style="2" bestFit="1" customWidth="1"/>
    <col min="13069" max="13069" width="17" style="2" customWidth="1"/>
    <col min="13070" max="13070" width="17" style="2" bestFit="1" customWidth="1"/>
    <col min="13071" max="13071" width="18.5" style="2" customWidth="1"/>
    <col min="13072" max="13072" width="17" style="2" customWidth="1"/>
    <col min="13073" max="13073" width="16.33203125" style="2" customWidth="1"/>
    <col min="13074" max="13074" width="15.6640625" style="2" bestFit="1" customWidth="1"/>
    <col min="13075" max="13312" width="11.5" style="2"/>
    <col min="13313" max="13313" width="2.5" style="2" customWidth="1"/>
    <col min="13314" max="13314" width="4.33203125" style="2" customWidth="1"/>
    <col min="13315" max="13315" width="1.83203125" style="2" customWidth="1"/>
    <col min="13316" max="13316" width="20.83203125" style="2" customWidth="1"/>
    <col min="13317" max="13317" width="14.83203125" style="2" customWidth="1"/>
    <col min="13318" max="13318" width="31.6640625" style="2" customWidth="1"/>
    <col min="13319" max="13319" width="14.5" style="2" customWidth="1"/>
    <col min="13320" max="13320" width="17.83203125" style="2" customWidth="1"/>
    <col min="13321" max="13321" width="18.83203125" style="2" customWidth="1"/>
    <col min="13322" max="13323" width="18.5" style="2" customWidth="1"/>
    <col min="13324" max="13324" width="17" style="2" bestFit="1" customWidth="1"/>
    <col min="13325" max="13325" width="17" style="2" customWidth="1"/>
    <col min="13326" max="13326" width="17" style="2" bestFit="1" customWidth="1"/>
    <col min="13327" max="13327" width="18.5" style="2" customWidth="1"/>
    <col min="13328" max="13328" width="17" style="2" customWidth="1"/>
    <col min="13329" max="13329" width="16.33203125" style="2" customWidth="1"/>
    <col min="13330" max="13330" width="15.6640625" style="2" bestFit="1" customWidth="1"/>
    <col min="13331" max="13568" width="11.5" style="2"/>
    <col min="13569" max="13569" width="2.5" style="2" customWidth="1"/>
    <col min="13570" max="13570" width="4.33203125" style="2" customWidth="1"/>
    <col min="13571" max="13571" width="1.83203125" style="2" customWidth="1"/>
    <col min="13572" max="13572" width="20.83203125" style="2" customWidth="1"/>
    <col min="13573" max="13573" width="14.83203125" style="2" customWidth="1"/>
    <col min="13574" max="13574" width="31.6640625" style="2" customWidth="1"/>
    <col min="13575" max="13575" width="14.5" style="2" customWidth="1"/>
    <col min="13576" max="13576" width="17.83203125" style="2" customWidth="1"/>
    <col min="13577" max="13577" width="18.83203125" style="2" customWidth="1"/>
    <col min="13578" max="13579" width="18.5" style="2" customWidth="1"/>
    <col min="13580" max="13580" width="17" style="2" bestFit="1" customWidth="1"/>
    <col min="13581" max="13581" width="17" style="2" customWidth="1"/>
    <col min="13582" max="13582" width="17" style="2" bestFit="1" customWidth="1"/>
    <col min="13583" max="13583" width="18.5" style="2" customWidth="1"/>
    <col min="13584" max="13584" width="17" style="2" customWidth="1"/>
    <col min="13585" max="13585" width="16.33203125" style="2" customWidth="1"/>
    <col min="13586" max="13586" width="15.6640625" style="2" bestFit="1" customWidth="1"/>
    <col min="13587" max="13824" width="11.5" style="2"/>
    <col min="13825" max="13825" width="2.5" style="2" customWidth="1"/>
    <col min="13826" max="13826" width="4.33203125" style="2" customWidth="1"/>
    <col min="13827" max="13827" width="1.83203125" style="2" customWidth="1"/>
    <col min="13828" max="13828" width="20.83203125" style="2" customWidth="1"/>
    <col min="13829" max="13829" width="14.83203125" style="2" customWidth="1"/>
    <col min="13830" max="13830" width="31.6640625" style="2" customWidth="1"/>
    <col min="13831" max="13831" width="14.5" style="2" customWidth="1"/>
    <col min="13832" max="13832" width="17.83203125" style="2" customWidth="1"/>
    <col min="13833" max="13833" width="18.83203125" style="2" customWidth="1"/>
    <col min="13834" max="13835" width="18.5" style="2" customWidth="1"/>
    <col min="13836" max="13836" width="17" style="2" bestFit="1" customWidth="1"/>
    <col min="13837" max="13837" width="17" style="2" customWidth="1"/>
    <col min="13838" max="13838" width="17" style="2" bestFit="1" customWidth="1"/>
    <col min="13839" max="13839" width="18.5" style="2" customWidth="1"/>
    <col min="13840" max="13840" width="17" style="2" customWidth="1"/>
    <col min="13841" max="13841" width="16.33203125" style="2" customWidth="1"/>
    <col min="13842" max="13842" width="15.6640625" style="2" bestFit="1" customWidth="1"/>
    <col min="13843" max="14080" width="11.5" style="2"/>
    <col min="14081" max="14081" width="2.5" style="2" customWidth="1"/>
    <col min="14082" max="14082" width="4.33203125" style="2" customWidth="1"/>
    <col min="14083" max="14083" width="1.83203125" style="2" customWidth="1"/>
    <col min="14084" max="14084" width="20.83203125" style="2" customWidth="1"/>
    <col min="14085" max="14085" width="14.83203125" style="2" customWidth="1"/>
    <col min="14086" max="14086" width="31.6640625" style="2" customWidth="1"/>
    <col min="14087" max="14087" width="14.5" style="2" customWidth="1"/>
    <col min="14088" max="14088" width="17.83203125" style="2" customWidth="1"/>
    <col min="14089" max="14089" width="18.83203125" style="2" customWidth="1"/>
    <col min="14090" max="14091" width="18.5" style="2" customWidth="1"/>
    <col min="14092" max="14092" width="17" style="2" bestFit="1" customWidth="1"/>
    <col min="14093" max="14093" width="17" style="2" customWidth="1"/>
    <col min="14094" max="14094" width="17" style="2" bestFit="1" customWidth="1"/>
    <col min="14095" max="14095" width="18.5" style="2" customWidth="1"/>
    <col min="14096" max="14096" width="17" style="2" customWidth="1"/>
    <col min="14097" max="14097" width="16.33203125" style="2" customWidth="1"/>
    <col min="14098" max="14098" width="15.6640625" style="2" bestFit="1" customWidth="1"/>
    <col min="14099" max="14336" width="11.5" style="2"/>
    <col min="14337" max="14337" width="2.5" style="2" customWidth="1"/>
    <col min="14338" max="14338" width="4.33203125" style="2" customWidth="1"/>
    <col min="14339" max="14339" width="1.83203125" style="2" customWidth="1"/>
    <col min="14340" max="14340" width="20.83203125" style="2" customWidth="1"/>
    <col min="14341" max="14341" width="14.83203125" style="2" customWidth="1"/>
    <col min="14342" max="14342" width="31.6640625" style="2" customWidth="1"/>
    <col min="14343" max="14343" width="14.5" style="2" customWidth="1"/>
    <col min="14344" max="14344" width="17.83203125" style="2" customWidth="1"/>
    <col min="14345" max="14345" width="18.83203125" style="2" customWidth="1"/>
    <col min="14346" max="14347" width="18.5" style="2" customWidth="1"/>
    <col min="14348" max="14348" width="17" style="2" bestFit="1" customWidth="1"/>
    <col min="14349" max="14349" width="17" style="2" customWidth="1"/>
    <col min="14350" max="14350" width="17" style="2" bestFit="1" customWidth="1"/>
    <col min="14351" max="14351" width="18.5" style="2" customWidth="1"/>
    <col min="14352" max="14352" width="17" style="2" customWidth="1"/>
    <col min="14353" max="14353" width="16.33203125" style="2" customWidth="1"/>
    <col min="14354" max="14354" width="15.6640625" style="2" bestFit="1" customWidth="1"/>
    <col min="14355" max="14592" width="11.5" style="2"/>
    <col min="14593" max="14593" width="2.5" style="2" customWidth="1"/>
    <col min="14594" max="14594" width="4.33203125" style="2" customWidth="1"/>
    <col min="14595" max="14595" width="1.83203125" style="2" customWidth="1"/>
    <col min="14596" max="14596" width="20.83203125" style="2" customWidth="1"/>
    <col min="14597" max="14597" width="14.83203125" style="2" customWidth="1"/>
    <col min="14598" max="14598" width="31.6640625" style="2" customWidth="1"/>
    <col min="14599" max="14599" width="14.5" style="2" customWidth="1"/>
    <col min="14600" max="14600" width="17.83203125" style="2" customWidth="1"/>
    <col min="14601" max="14601" width="18.83203125" style="2" customWidth="1"/>
    <col min="14602" max="14603" width="18.5" style="2" customWidth="1"/>
    <col min="14604" max="14604" width="17" style="2" bestFit="1" customWidth="1"/>
    <col min="14605" max="14605" width="17" style="2" customWidth="1"/>
    <col min="14606" max="14606" width="17" style="2" bestFit="1" customWidth="1"/>
    <col min="14607" max="14607" width="18.5" style="2" customWidth="1"/>
    <col min="14608" max="14608" width="17" style="2" customWidth="1"/>
    <col min="14609" max="14609" width="16.33203125" style="2" customWidth="1"/>
    <col min="14610" max="14610" width="15.6640625" style="2" bestFit="1" customWidth="1"/>
    <col min="14611" max="14848" width="11.5" style="2"/>
    <col min="14849" max="14849" width="2.5" style="2" customWidth="1"/>
    <col min="14850" max="14850" width="4.33203125" style="2" customWidth="1"/>
    <col min="14851" max="14851" width="1.83203125" style="2" customWidth="1"/>
    <col min="14852" max="14852" width="20.83203125" style="2" customWidth="1"/>
    <col min="14853" max="14853" width="14.83203125" style="2" customWidth="1"/>
    <col min="14854" max="14854" width="31.6640625" style="2" customWidth="1"/>
    <col min="14855" max="14855" width="14.5" style="2" customWidth="1"/>
    <col min="14856" max="14856" width="17.83203125" style="2" customWidth="1"/>
    <col min="14857" max="14857" width="18.83203125" style="2" customWidth="1"/>
    <col min="14858" max="14859" width="18.5" style="2" customWidth="1"/>
    <col min="14860" max="14860" width="17" style="2" bestFit="1" customWidth="1"/>
    <col min="14861" max="14861" width="17" style="2" customWidth="1"/>
    <col min="14862" max="14862" width="17" style="2" bestFit="1" customWidth="1"/>
    <col min="14863" max="14863" width="18.5" style="2" customWidth="1"/>
    <col min="14864" max="14864" width="17" style="2" customWidth="1"/>
    <col min="14865" max="14865" width="16.33203125" style="2" customWidth="1"/>
    <col min="14866" max="14866" width="15.6640625" style="2" bestFit="1" customWidth="1"/>
    <col min="14867" max="15104" width="11.5" style="2"/>
    <col min="15105" max="15105" width="2.5" style="2" customWidth="1"/>
    <col min="15106" max="15106" width="4.33203125" style="2" customWidth="1"/>
    <col min="15107" max="15107" width="1.83203125" style="2" customWidth="1"/>
    <col min="15108" max="15108" width="20.83203125" style="2" customWidth="1"/>
    <col min="15109" max="15109" width="14.83203125" style="2" customWidth="1"/>
    <col min="15110" max="15110" width="31.6640625" style="2" customWidth="1"/>
    <col min="15111" max="15111" width="14.5" style="2" customWidth="1"/>
    <col min="15112" max="15112" width="17.83203125" style="2" customWidth="1"/>
    <col min="15113" max="15113" width="18.83203125" style="2" customWidth="1"/>
    <col min="15114" max="15115" width="18.5" style="2" customWidth="1"/>
    <col min="15116" max="15116" width="17" style="2" bestFit="1" customWidth="1"/>
    <col min="15117" max="15117" width="17" style="2" customWidth="1"/>
    <col min="15118" max="15118" width="17" style="2" bestFit="1" customWidth="1"/>
    <col min="15119" max="15119" width="18.5" style="2" customWidth="1"/>
    <col min="15120" max="15120" width="17" style="2" customWidth="1"/>
    <col min="15121" max="15121" width="16.33203125" style="2" customWidth="1"/>
    <col min="15122" max="15122" width="15.6640625" style="2" bestFit="1" customWidth="1"/>
    <col min="15123" max="15360" width="11.5" style="2"/>
    <col min="15361" max="15361" width="2.5" style="2" customWidth="1"/>
    <col min="15362" max="15362" width="4.33203125" style="2" customWidth="1"/>
    <col min="15363" max="15363" width="1.83203125" style="2" customWidth="1"/>
    <col min="15364" max="15364" width="20.83203125" style="2" customWidth="1"/>
    <col min="15365" max="15365" width="14.83203125" style="2" customWidth="1"/>
    <col min="15366" max="15366" width="31.6640625" style="2" customWidth="1"/>
    <col min="15367" max="15367" width="14.5" style="2" customWidth="1"/>
    <col min="15368" max="15368" width="17.83203125" style="2" customWidth="1"/>
    <col min="15369" max="15369" width="18.83203125" style="2" customWidth="1"/>
    <col min="15370" max="15371" width="18.5" style="2" customWidth="1"/>
    <col min="15372" max="15372" width="17" style="2" bestFit="1" customWidth="1"/>
    <col min="15373" max="15373" width="17" style="2" customWidth="1"/>
    <col min="15374" max="15374" width="17" style="2" bestFit="1" customWidth="1"/>
    <col min="15375" max="15375" width="18.5" style="2" customWidth="1"/>
    <col min="15376" max="15376" width="17" style="2" customWidth="1"/>
    <col min="15377" max="15377" width="16.33203125" style="2" customWidth="1"/>
    <col min="15378" max="15378" width="15.6640625" style="2" bestFit="1" customWidth="1"/>
    <col min="15379" max="15616" width="11.5" style="2"/>
    <col min="15617" max="15617" width="2.5" style="2" customWidth="1"/>
    <col min="15618" max="15618" width="4.33203125" style="2" customWidth="1"/>
    <col min="15619" max="15619" width="1.83203125" style="2" customWidth="1"/>
    <col min="15620" max="15620" width="20.83203125" style="2" customWidth="1"/>
    <col min="15621" max="15621" width="14.83203125" style="2" customWidth="1"/>
    <col min="15622" max="15622" width="31.6640625" style="2" customWidth="1"/>
    <col min="15623" max="15623" width="14.5" style="2" customWidth="1"/>
    <col min="15624" max="15624" width="17.83203125" style="2" customWidth="1"/>
    <col min="15625" max="15625" width="18.83203125" style="2" customWidth="1"/>
    <col min="15626" max="15627" width="18.5" style="2" customWidth="1"/>
    <col min="15628" max="15628" width="17" style="2" bestFit="1" customWidth="1"/>
    <col min="15629" max="15629" width="17" style="2" customWidth="1"/>
    <col min="15630" max="15630" width="17" style="2" bestFit="1" customWidth="1"/>
    <col min="15631" max="15631" width="18.5" style="2" customWidth="1"/>
    <col min="15632" max="15632" width="17" style="2" customWidth="1"/>
    <col min="15633" max="15633" width="16.33203125" style="2" customWidth="1"/>
    <col min="15634" max="15634" width="15.6640625" style="2" bestFit="1" customWidth="1"/>
    <col min="15635" max="15872" width="11.5" style="2"/>
    <col min="15873" max="15873" width="2.5" style="2" customWidth="1"/>
    <col min="15874" max="15874" width="4.33203125" style="2" customWidth="1"/>
    <col min="15875" max="15875" width="1.83203125" style="2" customWidth="1"/>
    <col min="15876" max="15876" width="20.83203125" style="2" customWidth="1"/>
    <col min="15877" max="15877" width="14.83203125" style="2" customWidth="1"/>
    <col min="15878" max="15878" width="31.6640625" style="2" customWidth="1"/>
    <col min="15879" max="15879" width="14.5" style="2" customWidth="1"/>
    <col min="15880" max="15880" width="17.83203125" style="2" customWidth="1"/>
    <col min="15881" max="15881" width="18.83203125" style="2" customWidth="1"/>
    <col min="15882" max="15883" width="18.5" style="2" customWidth="1"/>
    <col min="15884" max="15884" width="17" style="2" bestFit="1" customWidth="1"/>
    <col min="15885" max="15885" width="17" style="2" customWidth="1"/>
    <col min="15886" max="15886" width="17" style="2" bestFit="1" customWidth="1"/>
    <col min="15887" max="15887" width="18.5" style="2" customWidth="1"/>
    <col min="15888" max="15888" width="17" style="2" customWidth="1"/>
    <col min="15889" max="15889" width="16.33203125" style="2" customWidth="1"/>
    <col min="15890" max="15890" width="15.6640625" style="2" bestFit="1" customWidth="1"/>
    <col min="15891" max="16128" width="11.5" style="2"/>
    <col min="16129" max="16129" width="2.5" style="2" customWidth="1"/>
    <col min="16130" max="16130" width="4.33203125" style="2" customWidth="1"/>
    <col min="16131" max="16131" width="1.83203125" style="2" customWidth="1"/>
    <col min="16132" max="16132" width="20.83203125" style="2" customWidth="1"/>
    <col min="16133" max="16133" width="14.83203125" style="2" customWidth="1"/>
    <col min="16134" max="16134" width="31.6640625" style="2" customWidth="1"/>
    <col min="16135" max="16135" width="14.5" style="2" customWidth="1"/>
    <col min="16136" max="16136" width="17.83203125" style="2" customWidth="1"/>
    <col min="16137" max="16137" width="18.83203125" style="2" customWidth="1"/>
    <col min="16138" max="16139" width="18.5" style="2" customWidth="1"/>
    <col min="16140" max="16140" width="17" style="2" bestFit="1" customWidth="1"/>
    <col min="16141" max="16141" width="17" style="2" customWidth="1"/>
    <col min="16142" max="16142" width="17" style="2" bestFit="1" customWidth="1"/>
    <col min="16143" max="16143" width="18.5" style="2" customWidth="1"/>
    <col min="16144" max="16144" width="17" style="2" customWidth="1"/>
    <col min="16145" max="16145" width="16.33203125" style="2" customWidth="1"/>
    <col min="16146" max="16146" width="15.6640625" style="2" bestFit="1" customWidth="1"/>
    <col min="16147" max="16384" width="11.5" style="2"/>
  </cols>
  <sheetData>
    <row r="1" spans="1:13" ht="40.5" customHeight="1" thickBot="1" x14ac:dyDescent="0.25">
      <c r="A1" s="1"/>
      <c r="B1" s="96" t="s">
        <v>0</v>
      </c>
      <c r="C1" s="97"/>
      <c r="D1" s="97"/>
      <c r="E1" s="97"/>
      <c r="F1" s="97"/>
      <c r="G1" s="97"/>
      <c r="H1" s="97"/>
      <c r="I1" s="97"/>
      <c r="J1" s="97"/>
      <c r="K1" s="97"/>
      <c r="L1" s="97"/>
      <c r="M1" s="98"/>
    </row>
    <row r="2" spans="1:13" x14ac:dyDescent="0.2">
      <c r="A2" s="1"/>
      <c r="B2" s="99" t="s">
        <v>1</v>
      </c>
      <c r="C2" s="100"/>
      <c r="D2" s="102" t="s">
        <v>2</v>
      </c>
      <c r="E2" s="102" t="s">
        <v>3</v>
      </c>
      <c r="F2" s="102" t="s">
        <v>4</v>
      </c>
      <c r="G2" s="104" t="s">
        <v>5</v>
      </c>
      <c r="H2" s="105"/>
      <c r="I2" s="105"/>
      <c r="J2" s="105"/>
      <c r="K2" s="105"/>
      <c r="L2" s="105"/>
      <c r="M2" s="106"/>
    </row>
    <row r="3" spans="1:13" x14ac:dyDescent="0.2">
      <c r="A3" s="1"/>
      <c r="B3" s="101"/>
      <c r="C3" s="90"/>
      <c r="D3" s="103"/>
      <c r="E3" s="103"/>
      <c r="F3" s="103"/>
      <c r="G3" s="107" t="s">
        <v>6</v>
      </c>
      <c r="H3" s="85" t="s">
        <v>7</v>
      </c>
      <c r="I3" s="85" t="s">
        <v>8</v>
      </c>
      <c r="J3" s="85" t="s">
        <v>9</v>
      </c>
      <c r="K3" s="85" t="s">
        <v>10</v>
      </c>
      <c r="L3" s="87" t="s">
        <v>11</v>
      </c>
      <c r="M3" s="88"/>
    </row>
    <row r="4" spans="1:13" x14ac:dyDescent="0.2">
      <c r="A4" s="1"/>
      <c r="B4" s="101"/>
      <c r="C4" s="90"/>
      <c r="D4" s="103"/>
      <c r="E4" s="103"/>
      <c r="F4" s="103"/>
      <c r="G4" s="108"/>
      <c r="H4" s="85"/>
      <c r="I4" s="85"/>
      <c r="J4" s="85"/>
      <c r="K4" s="85"/>
      <c r="L4" s="89" t="s">
        <v>12</v>
      </c>
      <c r="M4" s="91" t="s">
        <v>13</v>
      </c>
    </row>
    <row r="5" spans="1:13" ht="13.5" thickBot="1" x14ac:dyDescent="0.25">
      <c r="A5" s="1"/>
      <c r="B5" s="101"/>
      <c r="C5" s="90"/>
      <c r="D5" s="103"/>
      <c r="E5" s="103"/>
      <c r="F5" s="103"/>
      <c r="G5" s="108"/>
      <c r="H5" s="86"/>
      <c r="I5" s="86"/>
      <c r="J5" s="86"/>
      <c r="K5" s="86"/>
      <c r="L5" s="90"/>
      <c r="M5" s="92"/>
    </row>
    <row r="6" spans="1:13" ht="12.75" customHeight="1" x14ac:dyDescent="0.2">
      <c r="A6" s="3"/>
      <c r="B6" s="93" t="s">
        <v>14</v>
      </c>
      <c r="C6" s="94"/>
      <c r="D6" s="94"/>
      <c r="E6" s="4"/>
      <c r="F6" s="5"/>
      <c r="G6" s="6"/>
      <c r="H6" s="6"/>
      <c r="I6" s="6"/>
      <c r="J6" s="95"/>
      <c r="K6" s="95"/>
      <c r="L6" s="6"/>
      <c r="M6" s="7"/>
    </row>
    <row r="7" spans="1:13" ht="13.5" customHeight="1" x14ac:dyDescent="0.2">
      <c r="A7" s="3"/>
      <c r="B7" s="8"/>
      <c r="C7" s="78" t="s">
        <v>15</v>
      </c>
      <c r="D7" s="78"/>
      <c r="E7" s="9"/>
      <c r="F7" s="10"/>
      <c r="G7" s="11"/>
      <c r="H7" s="11"/>
      <c r="I7" s="11"/>
      <c r="J7" s="11"/>
      <c r="K7" s="11"/>
      <c r="L7" s="11"/>
      <c r="M7" s="12"/>
    </row>
    <row r="8" spans="1:13" x14ac:dyDescent="0.2">
      <c r="A8" s="1"/>
      <c r="B8" s="8"/>
      <c r="C8" s="13"/>
      <c r="D8" s="13"/>
      <c r="E8" s="14"/>
      <c r="F8" s="15"/>
      <c r="G8" s="16"/>
      <c r="H8" s="16"/>
      <c r="I8" s="16"/>
      <c r="J8" s="16"/>
      <c r="K8" s="16"/>
      <c r="L8" s="11"/>
      <c r="M8" s="12"/>
    </row>
    <row r="9" spans="1:13" x14ac:dyDescent="0.2">
      <c r="A9" s="1"/>
      <c r="B9" s="17" t="s">
        <v>16</v>
      </c>
      <c r="C9" s="18"/>
      <c r="D9" s="18" t="s">
        <v>17</v>
      </c>
      <c r="E9" s="19">
        <v>5110</v>
      </c>
      <c r="F9" s="18" t="s">
        <v>18</v>
      </c>
      <c r="G9" s="20">
        <v>0</v>
      </c>
      <c r="H9" s="21">
        <v>0</v>
      </c>
      <c r="I9" s="21">
        <v>220568</v>
      </c>
      <c r="J9" s="21">
        <v>0</v>
      </c>
      <c r="K9" s="21">
        <v>0</v>
      </c>
      <c r="L9" s="22">
        <f>IFERROR(K9/H9,0)</f>
        <v>0</v>
      </c>
      <c r="M9" s="23">
        <f>IFERROR(K9/I9,0)</f>
        <v>0</v>
      </c>
    </row>
    <row r="10" spans="1:13" x14ac:dyDescent="0.2">
      <c r="A10" s="1"/>
      <c r="B10" s="17" t="s">
        <v>19</v>
      </c>
      <c r="C10" s="18"/>
      <c r="D10" s="18" t="s">
        <v>20</v>
      </c>
      <c r="E10" s="19">
        <v>5110</v>
      </c>
      <c r="F10" s="18" t="s">
        <v>18</v>
      </c>
      <c r="G10" s="20">
        <v>0</v>
      </c>
      <c r="H10" s="21">
        <v>0</v>
      </c>
      <c r="I10" s="21">
        <v>25000</v>
      </c>
      <c r="J10" s="21">
        <v>0</v>
      </c>
      <c r="K10" s="21">
        <v>0</v>
      </c>
      <c r="L10" s="22">
        <f t="shared" ref="L10:L73" si="0">IFERROR(K10/H10,0)</f>
        <v>0</v>
      </c>
      <c r="M10" s="23">
        <f t="shared" ref="M10:M73" si="1">IFERROR(K10/I10,0)</f>
        <v>0</v>
      </c>
    </row>
    <row r="11" spans="1:13" x14ac:dyDescent="0.2">
      <c r="A11" s="1"/>
      <c r="B11" s="17"/>
      <c r="C11" s="18"/>
      <c r="D11" s="18"/>
      <c r="E11" s="19">
        <v>5120</v>
      </c>
      <c r="F11" s="18" t="s">
        <v>21</v>
      </c>
      <c r="G11" s="20">
        <v>0</v>
      </c>
      <c r="H11" s="21">
        <v>0</v>
      </c>
      <c r="I11" s="21">
        <v>63250</v>
      </c>
      <c r="J11" s="21">
        <v>0</v>
      </c>
      <c r="K11" s="21">
        <v>0</v>
      </c>
      <c r="L11" s="22">
        <f t="shared" si="0"/>
        <v>0</v>
      </c>
      <c r="M11" s="23">
        <f t="shared" si="1"/>
        <v>0</v>
      </c>
    </row>
    <row r="12" spans="1:13" x14ac:dyDescent="0.2">
      <c r="A12" s="1"/>
      <c r="B12" s="17"/>
      <c r="C12" s="18"/>
      <c r="D12" s="18"/>
      <c r="E12" s="19">
        <v>5150</v>
      </c>
      <c r="F12" s="18" t="s">
        <v>22</v>
      </c>
      <c r="G12" s="20">
        <v>0</v>
      </c>
      <c r="H12" s="21">
        <v>0</v>
      </c>
      <c r="I12" s="21">
        <v>38875</v>
      </c>
      <c r="J12" s="21">
        <v>0</v>
      </c>
      <c r="K12" s="21">
        <v>0</v>
      </c>
      <c r="L12" s="22">
        <f t="shared" si="0"/>
        <v>0</v>
      </c>
      <c r="M12" s="23">
        <f t="shared" si="1"/>
        <v>0</v>
      </c>
    </row>
    <row r="13" spans="1:13" x14ac:dyDescent="0.2">
      <c r="A13" s="1"/>
      <c r="B13" s="17"/>
      <c r="C13" s="18"/>
      <c r="D13" s="18"/>
      <c r="E13" s="19">
        <v>5210</v>
      </c>
      <c r="F13" s="18" t="s">
        <v>23</v>
      </c>
      <c r="G13" s="20">
        <v>0</v>
      </c>
      <c r="H13" s="21">
        <v>0</v>
      </c>
      <c r="I13" s="21">
        <v>26000</v>
      </c>
      <c r="J13" s="21">
        <v>0</v>
      </c>
      <c r="K13" s="21">
        <v>0</v>
      </c>
      <c r="L13" s="22">
        <f t="shared" si="0"/>
        <v>0</v>
      </c>
      <c r="M13" s="23">
        <f t="shared" si="1"/>
        <v>0</v>
      </c>
    </row>
    <row r="14" spans="1:13" x14ac:dyDescent="0.2">
      <c r="A14" s="1"/>
      <c r="B14" s="17"/>
      <c r="C14" s="18"/>
      <c r="D14" s="18"/>
      <c r="E14" s="19">
        <v>5640</v>
      </c>
      <c r="F14" s="18" t="s">
        <v>24</v>
      </c>
      <c r="G14" s="20">
        <v>0</v>
      </c>
      <c r="H14" s="21">
        <v>0</v>
      </c>
      <c r="I14" s="21">
        <v>40000</v>
      </c>
      <c r="J14" s="21">
        <v>0</v>
      </c>
      <c r="K14" s="21">
        <v>0</v>
      </c>
      <c r="L14" s="22">
        <f t="shared" si="0"/>
        <v>0</v>
      </c>
      <c r="M14" s="23">
        <f t="shared" si="1"/>
        <v>0</v>
      </c>
    </row>
    <row r="15" spans="1:13" x14ac:dyDescent="0.2">
      <c r="A15" s="1"/>
      <c r="B15" s="17"/>
      <c r="C15" s="18"/>
      <c r="D15" s="18"/>
      <c r="E15" s="19">
        <v>5650</v>
      </c>
      <c r="F15" s="18" t="s">
        <v>25</v>
      </c>
      <c r="G15" s="20">
        <v>0</v>
      </c>
      <c r="H15" s="21">
        <v>0</v>
      </c>
      <c r="I15" s="21">
        <v>243210.88</v>
      </c>
      <c r="J15" s="21">
        <v>98016.69</v>
      </c>
      <c r="K15" s="21">
        <v>98016.69</v>
      </c>
      <c r="L15" s="22">
        <f t="shared" si="0"/>
        <v>0</v>
      </c>
      <c r="M15" s="23">
        <f t="shared" si="1"/>
        <v>0.40301112351552693</v>
      </c>
    </row>
    <row r="16" spans="1:13" x14ac:dyDescent="0.2">
      <c r="A16" s="1"/>
      <c r="B16" s="17" t="s">
        <v>26</v>
      </c>
      <c r="C16" s="18"/>
      <c r="D16" s="18" t="s">
        <v>27</v>
      </c>
      <c r="E16" s="19">
        <v>5190</v>
      </c>
      <c r="F16" s="18" t="s">
        <v>28</v>
      </c>
      <c r="G16" s="20">
        <v>0</v>
      </c>
      <c r="H16" s="21">
        <v>0</v>
      </c>
      <c r="I16" s="21">
        <v>42920</v>
      </c>
      <c r="J16" s="21">
        <v>42920</v>
      </c>
      <c r="K16" s="21">
        <v>42920</v>
      </c>
      <c r="L16" s="22">
        <f t="shared" si="0"/>
        <v>0</v>
      </c>
      <c r="M16" s="23">
        <f t="shared" si="1"/>
        <v>1</v>
      </c>
    </row>
    <row r="17" spans="1:13" ht="22.5" x14ac:dyDescent="0.2">
      <c r="A17" s="1"/>
      <c r="B17" s="17" t="s">
        <v>29</v>
      </c>
      <c r="C17" s="18"/>
      <c r="D17" s="24" t="s">
        <v>30</v>
      </c>
      <c r="E17" s="19">
        <v>5110</v>
      </c>
      <c r="F17" s="18" t="s">
        <v>18</v>
      </c>
      <c r="G17" s="20">
        <v>0</v>
      </c>
      <c r="H17" s="21">
        <v>0</v>
      </c>
      <c r="I17" s="21">
        <v>54636</v>
      </c>
      <c r="J17" s="21">
        <v>0</v>
      </c>
      <c r="K17" s="21">
        <v>0</v>
      </c>
      <c r="L17" s="22">
        <f t="shared" si="0"/>
        <v>0</v>
      </c>
      <c r="M17" s="23">
        <f t="shared" si="1"/>
        <v>0</v>
      </c>
    </row>
    <row r="18" spans="1:13" x14ac:dyDescent="0.2">
      <c r="A18" s="1"/>
      <c r="B18" s="17"/>
      <c r="C18" s="18"/>
      <c r="D18" s="18"/>
      <c r="E18" s="19">
        <v>5150</v>
      </c>
      <c r="F18" s="18" t="s">
        <v>22</v>
      </c>
      <c r="G18" s="20">
        <v>0</v>
      </c>
      <c r="H18" s="21">
        <v>0</v>
      </c>
      <c r="I18" s="21">
        <v>31455.17</v>
      </c>
      <c r="J18" s="21">
        <v>11432.41</v>
      </c>
      <c r="K18" s="21">
        <v>0</v>
      </c>
      <c r="L18" s="22">
        <f t="shared" si="0"/>
        <v>0</v>
      </c>
      <c r="M18" s="23">
        <f t="shared" si="1"/>
        <v>0</v>
      </c>
    </row>
    <row r="19" spans="1:13" x14ac:dyDescent="0.2">
      <c r="A19" s="1"/>
      <c r="B19" s="17"/>
      <c r="C19" s="18"/>
      <c r="D19" s="18"/>
      <c r="E19" s="19">
        <v>5670</v>
      </c>
      <c r="F19" s="18" t="s">
        <v>31</v>
      </c>
      <c r="G19" s="20">
        <v>0</v>
      </c>
      <c r="H19" s="21">
        <v>0</v>
      </c>
      <c r="I19" s="21">
        <v>46000</v>
      </c>
      <c r="J19" s="21">
        <v>0</v>
      </c>
      <c r="K19" s="21">
        <v>0</v>
      </c>
      <c r="L19" s="22">
        <f t="shared" si="0"/>
        <v>0</v>
      </c>
      <c r="M19" s="23">
        <f t="shared" si="1"/>
        <v>0</v>
      </c>
    </row>
    <row r="20" spans="1:13" x14ac:dyDescent="0.2">
      <c r="A20" s="1"/>
      <c r="B20" s="17" t="s">
        <v>32</v>
      </c>
      <c r="C20" s="18"/>
      <c r="D20" s="18" t="s">
        <v>33</v>
      </c>
      <c r="E20" s="19">
        <v>5190</v>
      </c>
      <c r="F20" s="18" t="s">
        <v>28</v>
      </c>
      <c r="G20" s="20">
        <v>0</v>
      </c>
      <c r="H20" s="21">
        <v>0</v>
      </c>
      <c r="I20" s="21">
        <v>399027</v>
      </c>
      <c r="J20" s="21">
        <v>0</v>
      </c>
      <c r="K20" s="21">
        <v>0</v>
      </c>
      <c r="L20" s="22">
        <f t="shared" si="0"/>
        <v>0</v>
      </c>
      <c r="M20" s="23">
        <f t="shared" si="1"/>
        <v>0</v>
      </c>
    </row>
    <row r="21" spans="1:13" x14ac:dyDescent="0.2">
      <c r="A21" s="1"/>
      <c r="B21" s="17"/>
      <c r="C21" s="18"/>
      <c r="D21" s="18"/>
      <c r="E21" s="19">
        <v>5220</v>
      </c>
      <c r="F21" s="18" t="s">
        <v>34</v>
      </c>
      <c r="G21" s="20">
        <v>0</v>
      </c>
      <c r="H21" s="21">
        <v>0</v>
      </c>
      <c r="I21" s="21">
        <v>161325.35999999999</v>
      </c>
      <c r="J21" s="21">
        <v>141856.4</v>
      </c>
      <c r="K21" s="21">
        <v>141856.4</v>
      </c>
      <c r="L21" s="22">
        <f t="shared" si="0"/>
        <v>0</v>
      </c>
      <c r="M21" s="23">
        <f t="shared" si="1"/>
        <v>0.87931866384801505</v>
      </c>
    </row>
    <row r="22" spans="1:13" x14ac:dyDescent="0.2">
      <c r="A22" s="1"/>
      <c r="B22" s="17"/>
      <c r="C22" s="18"/>
      <c r="D22" s="18"/>
      <c r="E22" s="19">
        <v>5310</v>
      </c>
      <c r="F22" s="18" t="s">
        <v>35</v>
      </c>
      <c r="G22" s="20">
        <v>0</v>
      </c>
      <c r="H22" s="21">
        <v>0</v>
      </c>
      <c r="I22" s="21">
        <v>4914.34</v>
      </c>
      <c r="J22" s="21">
        <v>0</v>
      </c>
      <c r="K22" s="21">
        <v>0</v>
      </c>
      <c r="L22" s="22">
        <f t="shared" si="0"/>
        <v>0</v>
      </c>
      <c r="M22" s="23">
        <f t="shared" si="1"/>
        <v>0</v>
      </c>
    </row>
    <row r="23" spans="1:13" x14ac:dyDescent="0.2">
      <c r="A23" s="1"/>
      <c r="B23" s="17"/>
      <c r="C23" s="18"/>
      <c r="D23" s="18"/>
      <c r="E23" s="19">
        <v>5640</v>
      </c>
      <c r="F23" s="18" t="s">
        <v>24</v>
      </c>
      <c r="G23" s="20">
        <v>0</v>
      </c>
      <c r="H23" s="21">
        <v>0</v>
      </c>
      <c r="I23" s="21">
        <v>194290</v>
      </c>
      <c r="J23" s="21">
        <v>0</v>
      </c>
      <c r="K23" s="21">
        <v>0</v>
      </c>
      <c r="L23" s="22">
        <f t="shared" si="0"/>
        <v>0</v>
      </c>
      <c r="M23" s="23">
        <f t="shared" si="1"/>
        <v>0</v>
      </c>
    </row>
    <row r="24" spans="1:13" x14ac:dyDescent="0.2">
      <c r="A24" s="1"/>
      <c r="B24" s="17"/>
      <c r="C24" s="18"/>
      <c r="D24" s="18"/>
      <c r="E24" s="19">
        <v>5660</v>
      </c>
      <c r="F24" s="18" t="s">
        <v>36</v>
      </c>
      <c r="G24" s="20">
        <v>0</v>
      </c>
      <c r="H24" s="21">
        <v>0</v>
      </c>
      <c r="I24" s="21">
        <v>145232</v>
      </c>
      <c r="J24" s="21">
        <v>0</v>
      </c>
      <c r="K24" s="21">
        <v>0</v>
      </c>
      <c r="L24" s="22">
        <f t="shared" si="0"/>
        <v>0</v>
      </c>
      <c r="M24" s="23">
        <f t="shared" si="1"/>
        <v>0</v>
      </c>
    </row>
    <row r="25" spans="1:13" x14ac:dyDescent="0.2">
      <c r="A25" s="1"/>
      <c r="B25" s="17" t="s">
        <v>37</v>
      </c>
      <c r="C25" s="18"/>
      <c r="D25" s="18" t="s">
        <v>33</v>
      </c>
      <c r="E25" s="19">
        <v>5120</v>
      </c>
      <c r="F25" s="18" t="s">
        <v>21</v>
      </c>
      <c r="G25" s="20">
        <v>0</v>
      </c>
      <c r="H25" s="21">
        <v>0</v>
      </c>
      <c r="I25" s="21">
        <v>133900</v>
      </c>
      <c r="J25" s="21">
        <v>133900</v>
      </c>
      <c r="K25" s="21">
        <v>133900</v>
      </c>
      <c r="L25" s="22">
        <f t="shared" si="0"/>
        <v>0</v>
      </c>
      <c r="M25" s="23">
        <f t="shared" si="1"/>
        <v>1</v>
      </c>
    </row>
    <row r="26" spans="1:13" x14ac:dyDescent="0.2">
      <c r="A26" s="1"/>
      <c r="B26" s="17" t="s">
        <v>38</v>
      </c>
      <c r="C26" s="18"/>
      <c r="D26" s="18" t="s">
        <v>39</v>
      </c>
      <c r="E26" s="19">
        <v>5150</v>
      </c>
      <c r="F26" s="18" t="s">
        <v>22</v>
      </c>
      <c r="G26" s="20">
        <v>0</v>
      </c>
      <c r="H26" s="21">
        <v>0</v>
      </c>
      <c r="I26" s="21">
        <v>107200</v>
      </c>
      <c r="J26" s="21">
        <v>0</v>
      </c>
      <c r="K26" s="21">
        <v>0</v>
      </c>
      <c r="L26" s="22">
        <f t="shared" si="0"/>
        <v>0</v>
      </c>
      <c r="M26" s="23">
        <f t="shared" si="1"/>
        <v>0</v>
      </c>
    </row>
    <row r="27" spans="1:13" x14ac:dyDescent="0.2">
      <c r="A27" s="1"/>
      <c r="B27" s="17"/>
      <c r="C27" s="18"/>
      <c r="D27" s="18"/>
      <c r="E27" s="19">
        <v>5310</v>
      </c>
      <c r="F27" s="18" t="s">
        <v>35</v>
      </c>
      <c r="G27" s="20">
        <v>0</v>
      </c>
      <c r="H27" s="21">
        <v>0</v>
      </c>
      <c r="I27" s="21">
        <v>61864536.650000006</v>
      </c>
      <c r="J27" s="21">
        <v>2122544.98</v>
      </c>
      <c r="K27" s="21">
        <v>2122544.98</v>
      </c>
      <c r="L27" s="22">
        <f t="shared" si="0"/>
        <v>0</v>
      </c>
      <c r="M27" s="23">
        <f t="shared" si="1"/>
        <v>3.430955915839709E-2</v>
      </c>
    </row>
    <row r="28" spans="1:13" x14ac:dyDescent="0.2">
      <c r="A28" s="1"/>
      <c r="B28" s="17"/>
      <c r="C28" s="18"/>
      <c r="D28" s="18"/>
      <c r="E28" s="19">
        <v>5320</v>
      </c>
      <c r="F28" s="18" t="s">
        <v>40</v>
      </c>
      <c r="G28" s="20">
        <v>0</v>
      </c>
      <c r="H28" s="21">
        <v>0</v>
      </c>
      <c r="I28" s="21">
        <v>92800</v>
      </c>
      <c r="J28" s="21">
        <v>0</v>
      </c>
      <c r="K28" s="21">
        <v>0</v>
      </c>
      <c r="L28" s="22">
        <f t="shared" si="0"/>
        <v>0</v>
      </c>
      <c r="M28" s="23">
        <f t="shared" si="1"/>
        <v>0</v>
      </c>
    </row>
    <row r="29" spans="1:13" x14ac:dyDescent="0.2">
      <c r="A29" s="1"/>
      <c r="B29" s="17" t="s">
        <v>41</v>
      </c>
      <c r="C29" s="18"/>
      <c r="D29" s="18" t="s">
        <v>39</v>
      </c>
      <c r="E29" s="19">
        <v>5110</v>
      </c>
      <c r="F29" s="18" t="s">
        <v>18</v>
      </c>
      <c r="G29" s="20">
        <v>0</v>
      </c>
      <c r="H29" s="21">
        <v>0</v>
      </c>
      <c r="I29" s="21">
        <v>5154483.71</v>
      </c>
      <c r="J29" s="21">
        <v>5154483.71</v>
      </c>
      <c r="K29" s="21">
        <v>5154483.71</v>
      </c>
      <c r="L29" s="22">
        <f t="shared" si="0"/>
        <v>0</v>
      </c>
      <c r="M29" s="23">
        <f t="shared" si="1"/>
        <v>1</v>
      </c>
    </row>
    <row r="30" spans="1:13" x14ac:dyDescent="0.2">
      <c r="A30" s="1"/>
      <c r="B30" s="17"/>
      <c r="C30" s="18"/>
      <c r="D30" s="18"/>
      <c r="E30" s="19">
        <v>5120</v>
      </c>
      <c r="F30" s="18" t="s">
        <v>21</v>
      </c>
      <c r="G30" s="20">
        <v>0</v>
      </c>
      <c r="H30" s="21">
        <v>0</v>
      </c>
      <c r="I30" s="21">
        <v>159964</v>
      </c>
      <c r="J30" s="21">
        <v>159964</v>
      </c>
      <c r="K30" s="21">
        <v>159964</v>
      </c>
      <c r="L30" s="22">
        <f t="shared" si="0"/>
        <v>0</v>
      </c>
      <c r="M30" s="23">
        <f t="shared" si="1"/>
        <v>1</v>
      </c>
    </row>
    <row r="31" spans="1:13" x14ac:dyDescent="0.2">
      <c r="A31" s="1"/>
      <c r="B31" s="17" t="s">
        <v>42</v>
      </c>
      <c r="C31" s="18"/>
      <c r="D31" s="18" t="s">
        <v>43</v>
      </c>
      <c r="E31" s="19">
        <v>5150</v>
      </c>
      <c r="F31" s="18" t="s">
        <v>22</v>
      </c>
      <c r="G31" s="20">
        <v>0</v>
      </c>
      <c r="H31" s="21">
        <v>0</v>
      </c>
      <c r="I31" s="21">
        <v>70000</v>
      </c>
      <c r="J31" s="21">
        <v>0</v>
      </c>
      <c r="K31" s="21">
        <v>0</v>
      </c>
      <c r="L31" s="22">
        <f t="shared" si="0"/>
        <v>0</v>
      </c>
      <c r="M31" s="23">
        <f t="shared" si="1"/>
        <v>0</v>
      </c>
    </row>
    <row r="32" spans="1:13" x14ac:dyDescent="0.2">
      <c r="A32" s="1"/>
      <c r="B32" s="17"/>
      <c r="C32" s="18"/>
      <c r="D32" s="18"/>
      <c r="E32" s="19">
        <v>5620</v>
      </c>
      <c r="F32" s="18" t="s">
        <v>44</v>
      </c>
      <c r="G32" s="20">
        <v>0</v>
      </c>
      <c r="H32" s="21">
        <v>0</v>
      </c>
      <c r="I32" s="21">
        <v>25000</v>
      </c>
      <c r="J32" s="21">
        <v>11084.1</v>
      </c>
      <c r="K32" s="21">
        <v>0</v>
      </c>
      <c r="L32" s="22">
        <f t="shared" si="0"/>
        <v>0</v>
      </c>
      <c r="M32" s="23">
        <f t="shared" si="1"/>
        <v>0</v>
      </c>
    </row>
    <row r="33" spans="1:16" x14ac:dyDescent="0.2">
      <c r="A33" s="1"/>
      <c r="B33" s="17"/>
      <c r="C33" s="18"/>
      <c r="D33" s="18"/>
      <c r="E33" s="19">
        <v>5640</v>
      </c>
      <c r="F33" s="18" t="s">
        <v>24</v>
      </c>
      <c r="G33" s="20">
        <v>0</v>
      </c>
      <c r="H33" s="21">
        <v>0</v>
      </c>
      <c r="I33" s="21">
        <v>81000</v>
      </c>
      <c r="J33" s="21">
        <v>0</v>
      </c>
      <c r="K33" s="21">
        <v>0</v>
      </c>
      <c r="L33" s="22">
        <f t="shared" si="0"/>
        <v>0</v>
      </c>
      <c r="M33" s="23">
        <f t="shared" si="1"/>
        <v>0</v>
      </c>
    </row>
    <row r="34" spans="1:16" ht="22.5" x14ac:dyDescent="0.2">
      <c r="A34" s="1"/>
      <c r="B34" s="17" t="s">
        <v>45</v>
      </c>
      <c r="C34" s="18"/>
      <c r="D34" s="24" t="s">
        <v>46</v>
      </c>
      <c r="E34" s="19">
        <v>5150</v>
      </c>
      <c r="F34" s="18" t="s">
        <v>22</v>
      </c>
      <c r="G34" s="20">
        <v>0</v>
      </c>
      <c r="H34" s="21">
        <v>0</v>
      </c>
      <c r="I34" s="21">
        <v>55494.400000000001</v>
      </c>
      <c r="J34" s="21">
        <v>55494.400000000001</v>
      </c>
      <c r="K34" s="21">
        <v>55494.400000000001</v>
      </c>
      <c r="L34" s="22">
        <f t="shared" si="0"/>
        <v>0</v>
      </c>
      <c r="M34" s="23">
        <f t="shared" si="1"/>
        <v>1</v>
      </c>
    </row>
    <row r="35" spans="1:16" x14ac:dyDescent="0.2">
      <c r="A35" s="1"/>
      <c r="B35" s="17"/>
      <c r="C35" s="18"/>
      <c r="D35" s="18"/>
      <c r="E35" s="19">
        <v>5190</v>
      </c>
      <c r="F35" s="18" t="s">
        <v>28</v>
      </c>
      <c r="G35" s="20">
        <v>0</v>
      </c>
      <c r="H35" s="21">
        <v>0</v>
      </c>
      <c r="I35" s="21">
        <v>42920</v>
      </c>
      <c r="J35" s="21">
        <v>42920</v>
      </c>
      <c r="K35" s="21">
        <v>42920</v>
      </c>
      <c r="L35" s="22">
        <f t="shared" si="0"/>
        <v>0</v>
      </c>
      <c r="M35" s="23">
        <f t="shared" si="1"/>
        <v>1</v>
      </c>
    </row>
    <row r="36" spans="1:16" x14ac:dyDescent="0.2">
      <c r="A36" s="1"/>
      <c r="B36" s="17"/>
      <c r="C36" s="18"/>
      <c r="D36" s="18"/>
      <c r="E36" s="19">
        <v>5660</v>
      </c>
      <c r="F36" s="18" t="s">
        <v>36</v>
      </c>
      <c r="G36" s="20">
        <v>0</v>
      </c>
      <c r="H36" s="21">
        <v>0</v>
      </c>
      <c r="I36" s="21">
        <v>7768.53</v>
      </c>
      <c r="J36" s="21">
        <v>7768.53</v>
      </c>
      <c r="K36" s="21">
        <v>7768.53</v>
      </c>
      <c r="L36" s="22">
        <f t="shared" si="0"/>
        <v>0</v>
      </c>
      <c r="M36" s="23">
        <f t="shared" si="1"/>
        <v>1</v>
      </c>
    </row>
    <row r="37" spans="1:16" x14ac:dyDescent="0.2">
      <c r="A37" s="1"/>
      <c r="B37" s="17" t="s">
        <v>47</v>
      </c>
      <c r="C37" s="18"/>
      <c r="D37" s="18" t="s">
        <v>48</v>
      </c>
      <c r="E37" s="19">
        <v>5110</v>
      </c>
      <c r="F37" s="18" t="s">
        <v>18</v>
      </c>
      <c r="G37" s="20">
        <v>0</v>
      </c>
      <c r="H37" s="21">
        <v>0</v>
      </c>
      <c r="I37" s="21">
        <v>55206.720000000001</v>
      </c>
      <c r="J37" s="21">
        <v>55206.720000000001</v>
      </c>
      <c r="K37" s="21">
        <v>55206.720000000001</v>
      </c>
      <c r="L37" s="22">
        <f t="shared" si="0"/>
        <v>0</v>
      </c>
      <c r="M37" s="23">
        <f t="shared" si="1"/>
        <v>1</v>
      </c>
    </row>
    <row r="38" spans="1:16" x14ac:dyDescent="0.2">
      <c r="A38" s="1"/>
      <c r="B38" s="17" t="s">
        <v>49</v>
      </c>
      <c r="C38" s="18"/>
      <c r="D38" s="18" t="s">
        <v>50</v>
      </c>
      <c r="E38" s="19">
        <v>5120</v>
      </c>
      <c r="F38" s="18" t="s">
        <v>21</v>
      </c>
      <c r="G38" s="20">
        <v>0</v>
      </c>
      <c r="H38" s="21">
        <v>0</v>
      </c>
      <c r="I38" s="21">
        <v>0</v>
      </c>
      <c r="J38" s="21">
        <v>0</v>
      </c>
      <c r="K38" s="21">
        <v>0</v>
      </c>
      <c r="L38" s="22">
        <f t="shared" si="0"/>
        <v>0</v>
      </c>
      <c r="M38" s="23">
        <f t="shared" si="1"/>
        <v>0</v>
      </c>
    </row>
    <row r="39" spans="1:16" x14ac:dyDescent="0.2">
      <c r="A39" s="1"/>
      <c r="B39" s="17"/>
      <c r="C39" s="18"/>
      <c r="D39" s="18"/>
      <c r="E39" s="19">
        <v>5620</v>
      </c>
      <c r="F39" s="18" t="s">
        <v>44</v>
      </c>
      <c r="G39" s="20">
        <v>0</v>
      </c>
      <c r="H39" s="21">
        <v>0</v>
      </c>
      <c r="I39" s="21">
        <v>56150</v>
      </c>
      <c r="J39" s="21">
        <v>0</v>
      </c>
      <c r="K39" s="21">
        <v>0</v>
      </c>
      <c r="L39" s="22">
        <f t="shared" si="0"/>
        <v>0</v>
      </c>
      <c r="M39" s="23">
        <f t="shared" si="1"/>
        <v>0</v>
      </c>
    </row>
    <row r="40" spans="1:16" x14ac:dyDescent="0.2">
      <c r="A40" s="1"/>
      <c r="B40" s="17" t="s">
        <v>51</v>
      </c>
      <c r="C40" s="18"/>
      <c r="D40" s="18" t="s">
        <v>52</v>
      </c>
      <c r="E40" s="19">
        <v>5640</v>
      </c>
      <c r="F40" s="18" t="s">
        <v>24</v>
      </c>
      <c r="G40" s="20">
        <v>0</v>
      </c>
      <c r="H40" s="21">
        <v>0</v>
      </c>
      <c r="I40" s="21">
        <v>32050</v>
      </c>
      <c r="J40" s="21">
        <v>0</v>
      </c>
      <c r="K40" s="21">
        <v>0</v>
      </c>
      <c r="L40" s="22">
        <f t="shared" si="0"/>
        <v>0</v>
      </c>
      <c r="M40" s="23">
        <f t="shared" si="1"/>
        <v>0</v>
      </c>
    </row>
    <row r="41" spans="1:16" ht="22.5" x14ac:dyDescent="0.2">
      <c r="A41" s="1"/>
      <c r="B41" s="17" t="s">
        <v>53</v>
      </c>
      <c r="C41" s="18"/>
      <c r="D41" s="24" t="s">
        <v>54</v>
      </c>
      <c r="E41" s="19">
        <v>5310</v>
      </c>
      <c r="F41" s="18" t="s">
        <v>35</v>
      </c>
      <c r="G41" s="20">
        <v>0</v>
      </c>
      <c r="H41" s="21">
        <v>0</v>
      </c>
      <c r="I41" s="21">
        <v>285175.51</v>
      </c>
      <c r="J41" s="21">
        <v>0</v>
      </c>
      <c r="K41" s="21">
        <v>0</v>
      </c>
      <c r="L41" s="22">
        <f t="shared" si="0"/>
        <v>0</v>
      </c>
      <c r="M41" s="23">
        <f t="shared" si="1"/>
        <v>0</v>
      </c>
    </row>
    <row r="42" spans="1:16" x14ac:dyDescent="0.2">
      <c r="A42" s="1"/>
      <c r="B42" s="17"/>
      <c r="C42" s="18"/>
      <c r="D42" s="18"/>
      <c r="E42" s="19">
        <v>5660</v>
      </c>
      <c r="F42" s="18" t="s">
        <v>36</v>
      </c>
      <c r="G42" s="20">
        <v>0</v>
      </c>
      <c r="H42" s="21">
        <v>0</v>
      </c>
      <c r="I42" s="21">
        <v>66120</v>
      </c>
      <c r="J42" s="21">
        <v>0</v>
      </c>
      <c r="K42" s="21">
        <v>0</v>
      </c>
      <c r="L42" s="22">
        <f t="shared" si="0"/>
        <v>0</v>
      </c>
      <c r="M42" s="23">
        <f t="shared" si="1"/>
        <v>0</v>
      </c>
    </row>
    <row r="43" spans="1:16" s="27" customFormat="1" ht="22.5" x14ac:dyDescent="0.2">
      <c r="A43" s="26"/>
      <c r="B43" s="17" t="s">
        <v>55</v>
      </c>
      <c r="C43" s="18"/>
      <c r="D43" s="24" t="s">
        <v>54</v>
      </c>
      <c r="E43" s="19">
        <v>5650</v>
      </c>
      <c r="F43" s="18" t="s">
        <v>25</v>
      </c>
      <c r="G43" s="20">
        <v>0</v>
      </c>
      <c r="H43" s="21">
        <v>0</v>
      </c>
      <c r="I43" s="21">
        <v>36975</v>
      </c>
      <c r="J43" s="21">
        <v>36975</v>
      </c>
      <c r="K43" s="21">
        <v>36975</v>
      </c>
      <c r="L43" s="22">
        <f t="shared" si="0"/>
        <v>0</v>
      </c>
      <c r="M43" s="23">
        <f t="shared" si="1"/>
        <v>1</v>
      </c>
      <c r="P43" s="28"/>
    </row>
    <row r="44" spans="1:16" s="30" customFormat="1" ht="39.75" customHeight="1" x14ac:dyDescent="0.2">
      <c r="A44" s="29"/>
      <c r="B44" s="17" t="s">
        <v>56</v>
      </c>
      <c r="C44" s="18"/>
      <c r="D44" s="18" t="s">
        <v>57</v>
      </c>
      <c r="E44" s="19">
        <v>5110</v>
      </c>
      <c r="F44" s="18" t="s">
        <v>18</v>
      </c>
      <c r="G44" s="20">
        <v>0</v>
      </c>
      <c r="H44" s="21">
        <v>0</v>
      </c>
      <c r="I44" s="21">
        <v>73293.399999999994</v>
      </c>
      <c r="J44" s="21">
        <v>0</v>
      </c>
      <c r="K44" s="21">
        <v>0</v>
      </c>
      <c r="L44" s="22">
        <f t="shared" si="0"/>
        <v>0</v>
      </c>
      <c r="M44" s="23">
        <f t="shared" si="1"/>
        <v>0</v>
      </c>
      <c r="P44" s="31"/>
    </row>
    <row r="45" spans="1:16" ht="26.25" customHeight="1" x14ac:dyDescent="0.2">
      <c r="A45" s="1"/>
      <c r="B45" s="17" t="s">
        <v>58</v>
      </c>
      <c r="C45" s="18"/>
      <c r="D45" s="24" t="s">
        <v>59</v>
      </c>
      <c r="E45" s="19">
        <v>5620</v>
      </c>
      <c r="F45" s="18" t="s">
        <v>44</v>
      </c>
      <c r="G45" s="20">
        <v>0</v>
      </c>
      <c r="H45" s="21">
        <v>0</v>
      </c>
      <c r="I45" s="21">
        <v>1681355.04</v>
      </c>
      <c r="J45" s="21">
        <v>1681355.04</v>
      </c>
      <c r="K45" s="21">
        <v>1681355.04</v>
      </c>
      <c r="L45" s="22">
        <f t="shared" si="0"/>
        <v>0</v>
      </c>
      <c r="M45" s="23">
        <f t="shared" si="1"/>
        <v>1</v>
      </c>
    </row>
    <row r="46" spans="1:16" ht="12.75" customHeight="1" x14ac:dyDescent="0.2">
      <c r="A46" s="1"/>
      <c r="B46" s="17"/>
      <c r="C46" s="18"/>
      <c r="D46" s="18"/>
      <c r="E46" s="19">
        <v>5640</v>
      </c>
      <c r="F46" s="18" t="s">
        <v>24</v>
      </c>
      <c r="G46" s="20">
        <v>0</v>
      </c>
      <c r="H46" s="21">
        <v>0</v>
      </c>
      <c r="I46" s="21">
        <v>2094960</v>
      </c>
      <c r="J46" s="21">
        <v>2094960</v>
      </c>
      <c r="K46" s="21">
        <v>2094960</v>
      </c>
      <c r="L46" s="22">
        <f t="shared" si="0"/>
        <v>0</v>
      </c>
      <c r="M46" s="23">
        <f t="shared" si="1"/>
        <v>1</v>
      </c>
    </row>
    <row r="47" spans="1:16" ht="26.25" customHeight="1" x14ac:dyDescent="0.2">
      <c r="A47" s="1"/>
      <c r="B47" s="17" t="s">
        <v>60</v>
      </c>
      <c r="C47" s="18"/>
      <c r="D47" s="18" t="s">
        <v>61</v>
      </c>
      <c r="E47" s="19">
        <v>5110</v>
      </c>
      <c r="F47" s="18" t="s">
        <v>18</v>
      </c>
      <c r="G47" s="20">
        <v>0</v>
      </c>
      <c r="H47" s="21">
        <v>0</v>
      </c>
      <c r="I47" s="21">
        <v>32305</v>
      </c>
      <c r="J47" s="21">
        <v>32305</v>
      </c>
      <c r="K47" s="21">
        <v>32305</v>
      </c>
      <c r="L47" s="22">
        <f t="shared" si="0"/>
        <v>0</v>
      </c>
      <c r="M47" s="23">
        <f t="shared" si="1"/>
        <v>1</v>
      </c>
    </row>
    <row r="48" spans="1:16" ht="22.5" x14ac:dyDescent="0.2">
      <c r="A48" s="1"/>
      <c r="B48" s="17" t="s">
        <v>62</v>
      </c>
      <c r="C48" s="18"/>
      <c r="D48" s="24" t="s">
        <v>63</v>
      </c>
      <c r="E48" s="19">
        <v>5610</v>
      </c>
      <c r="F48" s="18" t="s">
        <v>64</v>
      </c>
      <c r="G48" s="20">
        <v>0</v>
      </c>
      <c r="H48" s="21">
        <v>0</v>
      </c>
      <c r="I48" s="21">
        <v>220000</v>
      </c>
      <c r="J48" s="21">
        <v>0</v>
      </c>
      <c r="K48" s="21">
        <v>0</v>
      </c>
      <c r="L48" s="22">
        <f t="shared" si="0"/>
        <v>0</v>
      </c>
      <c r="M48" s="23">
        <f t="shared" si="1"/>
        <v>0</v>
      </c>
    </row>
    <row r="49" spans="1:13" x14ac:dyDescent="0.2">
      <c r="A49" s="1"/>
      <c r="B49" s="17"/>
      <c r="C49" s="18"/>
      <c r="D49" s="18"/>
      <c r="E49" s="19">
        <v>5670</v>
      </c>
      <c r="F49" s="18" t="s">
        <v>31</v>
      </c>
      <c r="G49" s="20">
        <v>0</v>
      </c>
      <c r="H49" s="21">
        <v>0</v>
      </c>
      <c r="I49" s="21">
        <v>0</v>
      </c>
      <c r="J49" s="21">
        <v>0</v>
      </c>
      <c r="K49" s="21">
        <v>0</v>
      </c>
      <c r="L49" s="22">
        <f t="shared" si="0"/>
        <v>0</v>
      </c>
      <c r="M49" s="23">
        <f t="shared" si="1"/>
        <v>0</v>
      </c>
    </row>
    <row r="50" spans="1:13" ht="22.5" x14ac:dyDescent="0.2">
      <c r="A50" s="1"/>
      <c r="B50" s="17" t="s">
        <v>65</v>
      </c>
      <c r="C50" s="18"/>
      <c r="D50" s="24" t="s">
        <v>66</v>
      </c>
      <c r="E50" s="19">
        <v>5110</v>
      </c>
      <c r="F50" s="18" t="s">
        <v>18</v>
      </c>
      <c r="G50" s="20">
        <v>0</v>
      </c>
      <c r="H50" s="21">
        <v>0</v>
      </c>
      <c r="I50" s="21">
        <v>344972.4</v>
      </c>
      <c r="J50" s="21">
        <v>49624.800000000003</v>
      </c>
      <c r="K50" s="21">
        <v>49624.800000000003</v>
      </c>
      <c r="L50" s="22">
        <f t="shared" si="0"/>
        <v>0</v>
      </c>
      <c r="M50" s="23">
        <f t="shared" si="1"/>
        <v>0.14385150812064965</v>
      </c>
    </row>
    <row r="51" spans="1:13" x14ac:dyDescent="0.2">
      <c r="A51" s="1"/>
      <c r="B51" s="17"/>
      <c r="C51" s="18"/>
      <c r="D51" s="18"/>
      <c r="E51" s="19">
        <v>5660</v>
      </c>
      <c r="F51" s="18" t="s">
        <v>36</v>
      </c>
      <c r="G51" s="20">
        <v>0</v>
      </c>
      <c r="H51" s="21">
        <v>0</v>
      </c>
      <c r="I51" s="21">
        <v>450000</v>
      </c>
      <c r="J51" s="21">
        <v>176568.80000000002</v>
      </c>
      <c r="K51" s="21">
        <v>0</v>
      </c>
      <c r="L51" s="22">
        <f t="shared" si="0"/>
        <v>0</v>
      </c>
      <c r="M51" s="23">
        <f t="shared" si="1"/>
        <v>0</v>
      </c>
    </row>
    <row r="52" spans="1:13" ht="22.5" x14ac:dyDescent="0.2">
      <c r="A52" s="1"/>
      <c r="B52" s="17" t="s">
        <v>67</v>
      </c>
      <c r="C52" s="18"/>
      <c r="D52" s="24" t="s">
        <v>68</v>
      </c>
      <c r="E52" s="19">
        <v>5190</v>
      </c>
      <c r="F52" s="18" t="s">
        <v>28</v>
      </c>
      <c r="G52" s="20">
        <v>0</v>
      </c>
      <c r="H52" s="21">
        <v>0</v>
      </c>
      <c r="I52" s="21">
        <v>14268</v>
      </c>
      <c r="J52" s="21">
        <v>14268</v>
      </c>
      <c r="K52" s="21">
        <v>14268</v>
      </c>
      <c r="L52" s="22">
        <f t="shared" si="0"/>
        <v>0</v>
      </c>
      <c r="M52" s="23">
        <f t="shared" si="1"/>
        <v>1</v>
      </c>
    </row>
    <row r="53" spans="1:13" x14ac:dyDescent="0.2">
      <c r="A53" s="1"/>
      <c r="B53" s="17"/>
      <c r="C53" s="18"/>
      <c r="D53" s="18"/>
      <c r="E53" s="19">
        <v>5310</v>
      </c>
      <c r="F53" s="18" t="s">
        <v>35</v>
      </c>
      <c r="G53" s="20">
        <v>0</v>
      </c>
      <c r="H53" s="21">
        <v>0</v>
      </c>
      <c r="I53" s="21">
        <v>88044</v>
      </c>
      <c r="J53" s="21">
        <v>88044</v>
      </c>
      <c r="K53" s="21">
        <v>88044</v>
      </c>
      <c r="L53" s="22">
        <f t="shared" si="0"/>
        <v>0</v>
      </c>
      <c r="M53" s="23">
        <f t="shared" si="1"/>
        <v>1</v>
      </c>
    </row>
    <row r="54" spans="1:13" x14ac:dyDescent="0.2">
      <c r="A54" s="1"/>
      <c r="B54" s="17" t="s">
        <v>69</v>
      </c>
      <c r="C54" s="18"/>
      <c r="D54" s="18" t="s">
        <v>70</v>
      </c>
      <c r="E54" s="19">
        <v>5290</v>
      </c>
      <c r="F54" s="18" t="s">
        <v>71</v>
      </c>
      <c r="G54" s="20">
        <v>0</v>
      </c>
      <c r="H54" s="21">
        <v>0</v>
      </c>
      <c r="I54" s="21">
        <v>1882321.4</v>
      </c>
      <c r="J54" s="21">
        <v>0</v>
      </c>
      <c r="K54" s="21">
        <v>0</v>
      </c>
      <c r="L54" s="22">
        <f t="shared" si="0"/>
        <v>0</v>
      </c>
      <c r="M54" s="23">
        <f t="shared" si="1"/>
        <v>0</v>
      </c>
    </row>
    <row r="55" spans="1:13" x14ac:dyDescent="0.2">
      <c r="A55" s="1"/>
      <c r="B55" s="17" t="s">
        <v>72</v>
      </c>
      <c r="C55" s="18"/>
      <c r="D55" s="18" t="s">
        <v>73</v>
      </c>
      <c r="E55" s="19">
        <v>5310</v>
      </c>
      <c r="F55" s="18" t="s">
        <v>35</v>
      </c>
      <c r="G55" s="20">
        <v>0</v>
      </c>
      <c r="H55" s="21">
        <v>0</v>
      </c>
      <c r="I55" s="21">
        <v>1739306.9</v>
      </c>
      <c r="J55" s="21">
        <v>1739306.9</v>
      </c>
      <c r="K55" s="21">
        <v>1739306.9</v>
      </c>
      <c r="L55" s="22">
        <f t="shared" si="0"/>
        <v>0</v>
      </c>
      <c r="M55" s="23">
        <f t="shared" si="1"/>
        <v>1</v>
      </c>
    </row>
    <row r="56" spans="1:13" x14ac:dyDescent="0.2">
      <c r="A56" s="1"/>
      <c r="B56" s="17"/>
      <c r="C56" s="18"/>
      <c r="D56" s="18"/>
      <c r="E56" s="19">
        <v>5320</v>
      </c>
      <c r="F56" s="18" t="s">
        <v>40</v>
      </c>
      <c r="G56" s="20">
        <v>0</v>
      </c>
      <c r="H56" s="21">
        <v>0</v>
      </c>
      <c r="I56" s="21">
        <v>249400</v>
      </c>
      <c r="J56" s="21">
        <v>249400</v>
      </c>
      <c r="K56" s="21">
        <v>249400</v>
      </c>
      <c r="L56" s="22">
        <f t="shared" si="0"/>
        <v>0</v>
      </c>
      <c r="M56" s="23">
        <f t="shared" si="1"/>
        <v>1</v>
      </c>
    </row>
    <row r="57" spans="1:13" x14ac:dyDescent="0.2">
      <c r="A57" s="1"/>
      <c r="B57" s="17" t="s">
        <v>74</v>
      </c>
      <c r="C57" s="18"/>
      <c r="D57" s="18" t="s">
        <v>73</v>
      </c>
      <c r="E57" s="19">
        <v>5110</v>
      </c>
      <c r="F57" s="18" t="s">
        <v>18</v>
      </c>
      <c r="G57" s="20">
        <v>430000</v>
      </c>
      <c r="H57" s="21">
        <v>430000</v>
      </c>
      <c r="I57" s="21">
        <v>213688.24</v>
      </c>
      <c r="J57" s="21">
        <v>213688.24</v>
      </c>
      <c r="K57" s="21">
        <v>213688.24</v>
      </c>
      <c r="L57" s="22">
        <f t="shared" si="0"/>
        <v>0.4969493953488372</v>
      </c>
      <c r="M57" s="23">
        <f t="shared" si="1"/>
        <v>1</v>
      </c>
    </row>
    <row r="58" spans="1:13" x14ac:dyDescent="0.2">
      <c r="A58" s="1"/>
      <c r="B58" s="17"/>
      <c r="C58" s="18"/>
      <c r="D58" s="18"/>
      <c r="E58" s="19">
        <v>5120</v>
      </c>
      <c r="F58" s="18" t="s">
        <v>21</v>
      </c>
      <c r="G58" s="20">
        <v>151400</v>
      </c>
      <c r="H58" s="21">
        <v>151400</v>
      </c>
      <c r="I58" s="21">
        <v>23432</v>
      </c>
      <c r="J58" s="21">
        <v>23432</v>
      </c>
      <c r="K58" s="21">
        <v>23432</v>
      </c>
      <c r="L58" s="22">
        <f t="shared" si="0"/>
        <v>0.15476882430647293</v>
      </c>
      <c r="M58" s="23">
        <f t="shared" si="1"/>
        <v>1</v>
      </c>
    </row>
    <row r="59" spans="1:13" x14ac:dyDescent="0.2">
      <c r="A59" s="1"/>
      <c r="B59" s="17"/>
      <c r="C59" s="18"/>
      <c r="D59" s="18"/>
      <c r="E59" s="19">
        <v>5150</v>
      </c>
      <c r="F59" s="18" t="s">
        <v>22</v>
      </c>
      <c r="G59" s="20">
        <v>100000</v>
      </c>
      <c r="H59" s="21">
        <v>100000</v>
      </c>
      <c r="I59" s="21">
        <v>0</v>
      </c>
      <c r="J59" s="21">
        <v>0</v>
      </c>
      <c r="K59" s="21">
        <v>0</v>
      </c>
      <c r="L59" s="22">
        <f t="shared" si="0"/>
        <v>0</v>
      </c>
      <c r="M59" s="23">
        <f t="shared" si="1"/>
        <v>0</v>
      </c>
    </row>
    <row r="60" spans="1:13" x14ac:dyDescent="0.2">
      <c r="A60" s="1"/>
      <c r="B60" s="17"/>
      <c r="C60" s="18"/>
      <c r="D60" s="18"/>
      <c r="E60" s="19">
        <v>5190</v>
      </c>
      <c r="F60" s="18" t="s">
        <v>28</v>
      </c>
      <c r="G60" s="20">
        <v>25100</v>
      </c>
      <c r="H60" s="21">
        <v>25100</v>
      </c>
      <c r="I60" s="21">
        <v>15242.4</v>
      </c>
      <c r="J60" s="21">
        <v>15242.4</v>
      </c>
      <c r="K60" s="21">
        <v>15242.4</v>
      </c>
      <c r="L60" s="22">
        <f t="shared" si="0"/>
        <v>0.60726693227091633</v>
      </c>
      <c r="M60" s="23">
        <f t="shared" si="1"/>
        <v>1</v>
      </c>
    </row>
    <row r="61" spans="1:13" x14ac:dyDescent="0.2">
      <c r="A61" s="1"/>
      <c r="B61" s="17" t="s">
        <v>75</v>
      </c>
      <c r="C61" s="18"/>
      <c r="D61" s="18" t="s">
        <v>73</v>
      </c>
      <c r="E61" s="19">
        <v>5310</v>
      </c>
      <c r="F61" s="18" t="s">
        <v>35</v>
      </c>
      <c r="G61" s="20">
        <v>13660700</v>
      </c>
      <c r="H61" s="21">
        <v>13660700</v>
      </c>
      <c r="I61" s="21">
        <v>5891134</v>
      </c>
      <c r="J61" s="21">
        <v>5006050</v>
      </c>
      <c r="K61" s="21">
        <v>534562</v>
      </c>
      <c r="L61" s="22">
        <f t="shared" si="0"/>
        <v>3.9131376869413717E-2</v>
      </c>
      <c r="M61" s="23">
        <f t="shared" si="1"/>
        <v>9.0740085015889982E-2</v>
      </c>
    </row>
    <row r="62" spans="1:13" x14ac:dyDescent="0.2">
      <c r="A62" s="1"/>
      <c r="B62" s="17"/>
      <c r="C62" s="18"/>
      <c r="D62" s="18"/>
      <c r="E62" s="19">
        <v>5320</v>
      </c>
      <c r="F62" s="18" t="s">
        <v>40</v>
      </c>
      <c r="G62" s="20">
        <v>420500</v>
      </c>
      <c r="H62" s="21">
        <v>420500</v>
      </c>
      <c r="I62" s="21">
        <v>53592</v>
      </c>
      <c r="J62" s="21">
        <v>53592</v>
      </c>
      <c r="K62" s="21">
        <v>0</v>
      </c>
      <c r="L62" s="22">
        <f t="shared" si="0"/>
        <v>0</v>
      </c>
      <c r="M62" s="23">
        <f t="shared" si="1"/>
        <v>0</v>
      </c>
    </row>
    <row r="63" spans="1:13" x14ac:dyDescent="0.2">
      <c r="A63" s="1"/>
      <c r="B63" s="17" t="s">
        <v>76</v>
      </c>
      <c r="C63" s="18"/>
      <c r="D63" s="18" t="s">
        <v>77</v>
      </c>
      <c r="E63" s="19">
        <v>5110</v>
      </c>
      <c r="F63" s="18" t="s">
        <v>18</v>
      </c>
      <c r="G63" s="20">
        <v>0</v>
      </c>
      <c r="H63" s="21">
        <v>0</v>
      </c>
      <c r="I63" s="21">
        <v>105412.36</v>
      </c>
      <c r="J63" s="21">
        <v>12517.559999999998</v>
      </c>
      <c r="K63" s="21">
        <v>12517.56</v>
      </c>
      <c r="L63" s="22">
        <f t="shared" si="0"/>
        <v>0</v>
      </c>
      <c r="M63" s="23">
        <f t="shared" si="1"/>
        <v>0.11874850349617444</v>
      </c>
    </row>
    <row r="64" spans="1:13" x14ac:dyDescent="0.2">
      <c r="A64" s="1"/>
      <c r="B64" s="17" t="s">
        <v>78</v>
      </c>
      <c r="C64" s="18"/>
      <c r="D64" s="18" t="s">
        <v>77</v>
      </c>
      <c r="E64" s="19">
        <v>5150</v>
      </c>
      <c r="F64" s="18" t="s">
        <v>22</v>
      </c>
      <c r="G64" s="20">
        <v>0</v>
      </c>
      <c r="H64" s="21">
        <v>0</v>
      </c>
      <c r="I64" s="21">
        <v>14271.48</v>
      </c>
      <c r="J64" s="21">
        <v>14271.48</v>
      </c>
      <c r="K64" s="21">
        <v>14271.48</v>
      </c>
      <c r="L64" s="22">
        <f t="shared" si="0"/>
        <v>0</v>
      </c>
      <c r="M64" s="23">
        <f t="shared" si="1"/>
        <v>1</v>
      </c>
    </row>
    <row r="65" spans="1:13" x14ac:dyDescent="0.2">
      <c r="A65" s="1"/>
      <c r="B65" s="17" t="s">
        <v>79</v>
      </c>
      <c r="C65" s="18"/>
      <c r="D65" s="18" t="s">
        <v>80</v>
      </c>
      <c r="E65" s="19">
        <v>5310</v>
      </c>
      <c r="F65" s="18" t="s">
        <v>35</v>
      </c>
      <c r="G65" s="20">
        <v>0</v>
      </c>
      <c r="H65" s="21">
        <v>0</v>
      </c>
      <c r="I65" s="21">
        <v>4744000</v>
      </c>
      <c r="J65" s="21">
        <v>4744000</v>
      </c>
      <c r="K65" s="21">
        <v>4744000</v>
      </c>
      <c r="L65" s="22">
        <f t="shared" si="0"/>
        <v>0</v>
      </c>
      <c r="M65" s="23">
        <f t="shared" si="1"/>
        <v>1</v>
      </c>
    </row>
    <row r="66" spans="1:13" x14ac:dyDescent="0.2">
      <c r="A66" s="1"/>
      <c r="B66" s="17" t="s">
        <v>81</v>
      </c>
      <c r="C66" s="18"/>
      <c r="D66" s="18" t="s">
        <v>82</v>
      </c>
      <c r="E66" s="19">
        <v>5310</v>
      </c>
      <c r="F66" s="18" t="s">
        <v>35</v>
      </c>
      <c r="G66" s="20">
        <v>0</v>
      </c>
      <c r="H66" s="21">
        <v>0</v>
      </c>
      <c r="I66" s="21">
        <v>4431000</v>
      </c>
      <c r="J66" s="21">
        <v>2246614.4000000004</v>
      </c>
      <c r="K66" s="21">
        <v>760960</v>
      </c>
      <c r="L66" s="22">
        <f t="shared" si="0"/>
        <v>0</v>
      </c>
      <c r="M66" s="23">
        <f t="shared" si="1"/>
        <v>0.17173549988715867</v>
      </c>
    </row>
    <row r="67" spans="1:13" x14ac:dyDescent="0.2">
      <c r="A67" s="1"/>
      <c r="B67" s="17"/>
      <c r="C67" s="18"/>
      <c r="D67" s="18"/>
      <c r="E67" s="19">
        <v>5320</v>
      </c>
      <c r="F67" s="18" t="s">
        <v>40</v>
      </c>
      <c r="G67" s="20">
        <v>0</v>
      </c>
      <c r="H67" s="21">
        <v>0</v>
      </c>
      <c r="I67" s="21">
        <v>102300</v>
      </c>
      <c r="J67" s="21">
        <v>0</v>
      </c>
      <c r="K67" s="21">
        <v>0</v>
      </c>
      <c r="L67" s="22">
        <f t="shared" si="0"/>
        <v>0</v>
      </c>
      <c r="M67" s="23">
        <f t="shared" si="1"/>
        <v>0</v>
      </c>
    </row>
    <row r="68" spans="1:13" x14ac:dyDescent="0.2">
      <c r="A68" s="1"/>
      <c r="B68" s="17" t="s">
        <v>83</v>
      </c>
      <c r="C68" s="18"/>
      <c r="D68" s="18" t="s">
        <v>82</v>
      </c>
      <c r="E68" s="19">
        <v>5110</v>
      </c>
      <c r="F68" s="18" t="s">
        <v>18</v>
      </c>
      <c r="G68" s="20">
        <v>0</v>
      </c>
      <c r="H68" s="21">
        <v>0</v>
      </c>
      <c r="I68" s="21">
        <v>72500</v>
      </c>
      <c r="J68" s="21">
        <v>57083.6</v>
      </c>
      <c r="K68" s="21">
        <v>57083.6</v>
      </c>
      <c r="L68" s="22">
        <f t="shared" si="0"/>
        <v>0</v>
      </c>
      <c r="M68" s="23">
        <f t="shared" si="1"/>
        <v>0.78735999999999995</v>
      </c>
    </row>
    <row r="69" spans="1:13" ht="33.75" customHeight="1" x14ac:dyDescent="0.2">
      <c r="A69" s="1"/>
      <c r="B69" s="17" t="s">
        <v>84</v>
      </c>
      <c r="C69" s="18"/>
      <c r="D69" s="18" t="s">
        <v>85</v>
      </c>
      <c r="E69" s="19">
        <v>5310</v>
      </c>
      <c r="F69" s="18" t="s">
        <v>35</v>
      </c>
      <c r="G69" s="20">
        <v>45000000</v>
      </c>
      <c r="H69" s="21">
        <v>45000000</v>
      </c>
      <c r="I69" s="21">
        <v>41180000</v>
      </c>
      <c r="J69" s="21">
        <v>0</v>
      </c>
      <c r="K69" s="21">
        <v>0</v>
      </c>
      <c r="L69" s="22">
        <f t="shared" si="0"/>
        <v>0</v>
      </c>
      <c r="M69" s="23">
        <f t="shared" si="1"/>
        <v>0</v>
      </c>
    </row>
    <row r="70" spans="1:13" x14ac:dyDescent="0.2">
      <c r="A70" s="1"/>
      <c r="B70" s="17" t="s">
        <v>86</v>
      </c>
      <c r="C70" s="18"/>
      <c r="D70" s="18" t="s">
        <v>87</v>
      </c>
      <c r="E70" s="19">
        <v>5310</v>
      </c>
      <c r="F70" s="18" t="s">
        <v>35</v>
      </c>
      <c r="G70" s="20">
        <v>0</v>
      </c>
      <c r="H70" s="21">
        <v>0</v>
      </c>
      <c r="I70" s="21">
        <v>628855</v>
      </c>
      <c r="J70" s="21">
        <v>628855</v>
      </c>
      <c r="K70" s="21">
        <v>628855</v>
      </c>
      <c r="L70" s="22">
        <f t="shared" si="0"/>
        <v>0</v>
      </c>
      <c r="M70" s="23">
        <f t="shared" si="1"/>
        <v>1</v>
      </c>
    </row>
    <row r="71" spans="1:13" ht="22.5" customHeight="1" x14ac:dyDescent="0.2">
      <c r="A71" s="1"/>
      <c r="B71" s="17"/>
      <c r="C71" s="18"/>
      <c r="D71" s="18"/>
      <c r="E71" s="19">
        <v>5320</v>
      </c>
      <c r="F71" s="18" t="s">
        <v>40</v>
      </c>
      <c r="G71" s="20">
        <v>0</v>
      </c>
      <c r="H71" s="21">
        <v>0</v>
      </c>
      <c r="I71" s="21">
        <v>155928.28</v>
      </c>
      <c r="J71" s="21">
        <v>155928.28</v>
      </c>
      <c r="K71" s="21">
        <v>155928.28</v>
      </c>
      <c r="L71" s="22">
        <f t="shared" si="0"/>
        <v>0</v>
      </c>
      <c r="M71" s="23">
        <f t="shared" si="1"/>
        <v>1</v>
      </c>
    </row>
    <row r="72" spans="1:13" x14ac:dyDescent="0.2">
      <c r="A72" s="1"/>
      <c r="B72" s="17" t="s">
        <v>88</v>
      </c>
      <c r="C72" s="18"/>
      <c r="D72" s="18" t="s">
        <v>89</v>
      </c>
      <c r="E72" s="19">
        <v>5310</v>
      </c>
      <c r="F72" s="18" t="s">
        <v>35</v>
      </c>
      <c r="G72" s="20">
        <v>0</v>
      </c>
      <c r="H72" s="21">
        <v>0</v>
      </c>
      <c r="I72" s="21">
        <v>0</v>
      </c>
      <c r="J72" s="21">
        <v>0</v>
      </c>
      <c r="K72" s="21">
        <v>0</v>
      </c>
      <c r="L72" s="22">
        <f t="shared" si="0"/>
        <v>0</v>
      </c>
      <c r="M72" s="23">
        <f t="shared" si="1"/>
        <v>0</v>
      </c>
    </row>
    <row r="73" spans="1:13" x14ac:dyDescent="0.2">
      <c r="A73" s="1"/>
      <c r="B73" s="17"/>
      <c r="C73" s="18"/>
      <c r="D73" s="18"/>
      <c r="E73" s="19">
        <v>5320</v>
      </c>
      <c r="F73" s="18" t="s">
        <v>40</v>
      </c>
      <c r="G73" s="20">
        <v>0</v>
      </c>
      <c r="H73" s="21">
        <v>0</v>
      </c>
      <c r="I73" s="21">
        <v>0</v>
      </c>
      <c r="J73" s="21">
        <v>0</v>
      </c>
      <c r="K73" s="21">
        <v>0</v>
      </c>
      <c r="L73" s="22">
        <f t="shared" si="0"/>
        <v>0</v>
      </c>
      <c r="M73" s="23">
        <f t="shared" si="1"/>
        <v>0</v>
      </c>
    </row>
    <row r="74" spans="1:13" x14ac:dyDescent="0.2">
      <c r="A74" s="1"/>
      <c r="B74" s="17" t="s">
        <v>90</v>
      </c>
      <c r="C74" s="18"/>
      <c r="D74" s="18" t="s">
        <v>91</v>
      </c>
      <c r="E74" s="19">
        <v>5310</v>
      </c>
      <c r="F74" s="18" t="s">
        <v>35</v>
      </c>
      <c r="G74" s="20">
        <v>0</v>
      </c>
      <c r="H74" s="21">
        <v>0</v>
      </c>
      <c r="I74" s="21">
        <v>19576981.120000001</v>
      </c>
      <c r="J74" s="21">
        <v>13389514.400000002</v>
      </c>
      <c r="K74" s="21">
        <v>12725843.6</v>
      </c>
      <c r="L74" s="22">
        <f t="shared" ref="L74:L129" si="2">IFERROR(K74/H74,0)</f>
        <v>0</v>
      </c>
      <c r="M74" s="23">
        <f t="shared" ref="M74:M129" si="3">IFERROR(K74/I74,0)</f>
        <v>0.65004116426302194</v>
      </c>
    </row>
    <row r="75" spans="1:13" x14ac:dyDescent="0.2">
      <c r="A75" s="1"/>
      <c r="B75" s="17"/>
      <c r="C75" s="18"/>
      <c r="D75" s="18"/>
      <c r="E75" s="19">
        <v>5320</v>
      </c>
      <c r="F75" s="18" t="s">
        <v>40</v>
      </c>
      <c r="G75" s="20">
        <v>0</v>
      </c>
      <c r="H75" s="21">
        <v>0</v>
      </c>
      <c r="I75" s="21">
        <v>965540.84</v>
      </c>
      <c r="J75" s="21">
        <v>965540.84</v>
      </c>
      <c r="K75" s="21">
        <v>965540.84</v>
      </c>
      <c r="L75" s="22">
        <f t="shared" si="2"/>
        <v>0</v>
      </c>
      <c r="M75" s="23">
        <f t="shared" si="3"/>
        <v>1</v>
      </c>
    </row>
    <row r="76" spans="1:13" x14ac:dyDescent="0.2">
      <c r="A76" s="1"/>
      <c r="B76" s="17" t="s">
        <v>92</v>
      </c>
      <c r="C76" s="18"/>
      <c r="D76" s="18" t="s">
        <v>91</v>
      </c>
      <c r="E76" s="19">
        <v>5110</v>
      </c>
      <c r="F76" s="18" t="s">
        <v>18</v>
      </c>
      <c r="G76" s="20">
        <v>0</v>
      </c>
      <c r="H76" s="21">
        <v>0</v>
      </c>
      <c r="I76" s="21">
        <v>188248.28</v>
      </c>
      <c r="J76" s="21">
        <v>188248.28</v>
      </c>
      <c r="K76" s="21">
        <v>156348.28</v>
      </c>
      <c r="L76" s="22">
        <f t="shared" si="2"/>
        <v>0</v>
      </c>
      <c r="M76" s="23">
        <f t="shared" si="3"/>
        <v>0.83054294041889787</v>
      </c>
    </row>
    <row r="77" spans="1:13" x14ac:dyDescent="0.2">
      <c r="A77" s="1"/>
      <c r="B77" s="17" t="s">
        <v>93</v>
      </c>
      <c r="C77" s="18"/>
      <c r="D77" s="18" t="s">
        <v>91</v>
      </c>
      <c r="E77" s="19">
        <v>5150</v>
      </c>
      <c r="F77" s="18" t="s">
        <v>22</v>
      </c>
      <c r="G77" s="20">
        <v>0</v>
      </c>
      <c r="H77" s="21">
        <v>0</v>
      </c>
      <c r="I77" s="21">
        <v>1247203.92</v>
      </c>
      <c r="J77" s="21">
        <v>1247203.92</v>
      </c>
      <c r="K77" s="21">
        <v>1247203.92</v>
      </c>
      <c r="L77" s="22">
        <f t="shared" si="2"/>
        <v>0</v>
      </c>
      <c r="M77" s="23">
        <f t="shared" si="3"/>
        <v>1</v>
      </c>
    </row>
    <row r="78" spans="1:13" x14ac:dyDescent="0.2">
      <c r="A78" s="1"/>
      <c r="B78" s="17" t="s">
        <v>94</v>
      </c>
      <c r="C78" s="18"/>
      <c r="D78" s="18" t="s">
        <v>95</v>
      </c>
      <c r="E78" s="19">
        <v>5110</v>
      </c>
      <c r="F78" s="18" t="s">
        <v>18</v>
      </c>
      <c r="G78" s="20">
        <v>0</v>
      </c>
      <c r="H78" s="21">
        <v>0</v>
      </c>
      <c r="I78" s="21">
        <v>292885.48</v>
      </c>
      <c r="J78" s="21">
        <v>109687.00000000003</v>
      </c>
      <c r="K78" s="21">
        <v>96323.799999999988</v>
      </c>
      <c r="L78" s="22">
        <f t="shared" si="2"/>
        <v>0</v>
      </c>
      <c r="M78" s="23">
        <f t="shared" si="3"/>
        <v>0.32887871396014579</v>
      </c>
    </row>
    <row r="79" spans="1:13" x14ac:dyDescent="0.2">
      <c r="A79" s="1"/>
      <c r="B79" s="17" t="s">
        <v>96</v>
      </c>
      <c r="C79" s="18"/>
      <c r="D79" s="18" t="s">
        <v>95</v>
      </c>
      <c r="E79" s="19">
        <v>5150</v>
      </c>
      <c r="F79" s="18" t="s">
        <v>22</v>
      </c>
      <c r="G79" s="20">
        <v>0</v>
      </c>
      <c r="H79" s="21">
        <v>0</v>
      </c>
      <c r="I79" s="21">
        <v>28542.959999999999</v>
      </c>
      <c r="J79" s="21">
        <v>28542.959999999999</v>
      </c>
      <c r="K79" s="21">
        <v>28542.959999999999</v>
      </c>
      <c r="L79" s="22">
        <f t="shared" si="2"/>
        <v>0</v>
      </c>
      <c r="M79" s="23">
        <f t="shared" si="3"/>
        <v>1</v>
      </c>
    </row>
    <row r="80" spans="1:13" x14ac:dyDescent="0.2">
      <c r="A80" s="1"/>
      <c r="B80" s="17" t="s">
        <v>97</v>
      </c>
      <c r="C80" s="18"/>
      <c r="D80" s="18" t="s">
        <v>95</v>
      </c>
      <c r="E80" s="19">
        <v>5310</v>
      </c>
      <c r="F80" s="18" t="s">
        <v>35</v>
      </c>
      <c r="G80" s="20">
        <v>0</v>
      </c>
      <c r="H80" s="21">
        <v>0</v>
      </c>
      <c r="I80" s="21">
        <v>1886794.72</v>
      </c>
      <c r="J80" s="21">
        <v>1037894.72</v>
      </c>
      <c r="K80" s="21">
        <v>1037894.72</v>
      </c>
      <c r="L80" s="22">
        <f t="shared" si="2"/>
        <v>0</v>
      </c>
      <c r="M80" s="23">
        <f t="shared" si="3"/>
        <v>0.55008354061961762</v>
      </c>
    </row>
    <row r="81" spans="1:13" x14ac:dyDescent="0.2">
      <c r="A81" s="1"/>
      <c r="B81" s="17"/>
      <c r="C81" s="18"/>
      <c r="D81" s="18"/>
      <c r="E81" s="19">
        <v>5320</v>
      </c>
      <c r="F81" s="18" t="s">
        <v>40</v>
      </c>
      <c r="G81" s="20">
        <v>0</v>
      </c>
      <c r="H81" s="21">
        <v>0</v>
      </c>
      <c r="I81" s="21">
        <v>186406.63</v>
      </c>
      <c r="J81" s="21">
        <v>21406.63</v>
      </c>
      <c r="K81" s="21">
        <v>21406.63</v>
      </c>
      <c r="L81" s="22">
        <f t="shared" si="2"/>
        <v>0</v>
      </c>
      <c r="M81" s="23">
        <f t="shared" si="3"/>
        <v>0.11483835097496264</v>
      </c>
    </row>
    <row r="82" spans="1:13" x14ac:dyDescent="0.2">
      <c r="A82" s="1"/>
      <c r="B82" s="17" t="s">
        <v>98</v>
      </c>
      <c r="C82" s="18"/>
      <c r="D82" s="18" t="s">
        <v>99</v>
      </c>
      <c r="E82" s="19">
        <v>5310</v>
      </c>
      <c r="F82" s="18" t="s">
        <v>35</v>
      </c>
      <c r="G82" s="20">
        <v>15000000</v>
      </c>
      <c r="H82" s="21">
        <v>15000000</v>
      </c>
      <c r="I82" s="21">
        <v>0</v>
      </c>
      <c r="J82" s="21">
        <v>0</v>
      </c>
      <c r="K82" s="21">
        <v>0</v>
      </c>
      <c r="L82" s="22">
        <f t="shared" si="2"/>
        <v>0</v>
      </c>
      <c r="M82" s="23">
        <f t="shared" si="3"/>
        <v>0</v>
      </c>
    </row>
    <row r="83" spans="1:13" ht="22.5" x14ac:dyDescent="0.2">
      <c r="A83" s="1"/>
      <c r="B83" s="17" t="s">
        <v>100</v>
      </c>
      <c r="C83" s="18"/>
      <c r="D83" s="24" t="s">
        <v>101</v>
      </c>
      <c r="E83" s="19">
        <v>5410</v>
      </c>
      <c r="F83" s="18" t="s">
        <v>102</v>
      </c>
      <c r="G83" s="20">
        <v>0</v>
      </c>
      <c r="H83" s="21">
        <v>0</v>
      </c>
      <c r="I83" s="21">
        <v>20000000</v>
      </c>
      <c r="J83" s="21">
        <v>0</v>
      </c>
      <c r="K83" s="21">
        <v>0</v>
      </c>
      <c r="L83" s="22">
        <f t="shared" si="2"/>
        <v>0</v>
      </c>
      <c r="M83" s="23">
        <f t="shared" si="3"/>
        <v>0</v>
      </c>
    </row>
    <row r="84" spans="1:13" x14ac:dyDescent="0.2">
      <c r="A84" s="1"/>
      <c r="B84" s="17" t="s">
        <v>103</v>
      </c>
      <c r="C84" s="18"/>
      <c r="D84" s="18" t="s">
        <v>104</v>
      </c>
      <c r="E84" s="19">
        <v>5150</v>
      </c>
      <c r="F84" s="18" t="s">
        <v>22</v>
      </c>
      <c r="G84" s="20">
        <v>56475000</v>
      </c>
      <c r="H84" s="21">
        <v>56475000</v>
      </c>
      <c r="I84" s="21">
        <v>40788827.829999998</v>
      </c>
      <c r="J84" s="21">
        <v>35938877.109999999</v>
      </c>
      <c r="K84" s="21">
        <v>35938877.109999999</v>
      </c>
      <c r="L84" s="22">
        <f t="shared" si="2"/>
        <v>0.63636789924745463</v>
      </c>
      <c r="M84" s="23">
        <f t="shared" si="3"/>
        <v>0.88109609964243973</v>
      </c>
    </row>
    <row r="85" spans="1:13" x14ac:dyDescent="0.2">
      <c r="A85" s="1"/>
      <c r="B85" s="17" t="s">
        <v>105</v>
      </c>
      <c r="C85" s="18"/>
      <c r="D85" s="18" t="s">
        <v>104</v>
      </c>
      <c r="E85" s="19">
        <v>5150</v>
      </c>
      <c r="F85" s="18" t="s">
        <v>22</v>
      </c>
      <c r="G85" s="20">
        <v>0</v>
      </c>
      <c r="H85" s="21">
        <v>0</v>
      </c>
      <c r="I85" s="21">
        <v>5916563.4299999997</v>
      </c>
      <c r="J85" s="21">
        <v>0</v>
      </c>
      <c r="K85" s="21">
        <v>0</v>
      </c>
      <c r="L85" s="22">
        <f t="shared" si="2"/>
        <v>0</v>
      </c>
      <c r="M85" s="23">
        <f t="shared" si="3"/>
        <v>0</v>
      </c>
    </row>
    <row r="86" spans="1:13" x14ac:dyDescent="0.2">
      <c r="A86" s="1"/>
      <c r="B86" s="17" t="s">
        <v>106</v>
      </c>
      <c r="C86" s="18"/>
      <c r="D86" s="18" t="s">
        <v>107</v>
      </c>
      <c r="E86" s="19">
        <v>5310</v>
      </c>
      <c r="F86" s="18" t="s">
        <v>35</v>
      </c>
      <c r="G86" s="20">
        <v>0</v>
      </c>
      <c r="H86" s="21">
        <v>0</v>
      </c>
      <c r="I86" s="21">
        <v>1525928.5</v>
      </c>
      <c r="J86" s="21">
        <v>1525928.5</v>
      </c>
      <c r="K86" s="21">
        <v>1525928.5</v>
      </c>
      <c r="L86" s="22">
        <f t="shared" si="2"/>
        <v>0</v>
      </c>
      <c r="M86" s="23">
        <f t="shared" si="3"/>
        <v>1</v>
      </c>
    </row>
    <row r="87" spans="1:13" x14ac:dyDescent="0.2">
      <c r="A87" s="1"/>
      <c r="B87" s="17" t="s">
        <v>108</v>
      </c>
      <c r="C87" s="18"/>
      <c r="D87" s="18" t="s">
        <v>107</v>
      </c>
      <c r="E87" s="19">
        <v>5110</v>
      </c>
      <c r="F87" s="18" t="s">
        <v>18</v>
      </c>
      <c r="G87" s="20">
        <v>0</v>
      </c>
      <c r="H87" s="21">
        <v>0</v>
      </c>
      <c r="I87" s="21">
        <v>1561781.04</v>
      </c>
      <c r="J87" s="21">
        <v>1561781.04</v>
      </c>
      <c r="K87" s="21">
        <v>1561781.04</v>
      </c>
      <c r="L87" s="22">
        <f t="shared" si="2"/>
        <v>0</v>
      </c>
      <c r="M87" s="23">
        <f t="shared" si="3"/>
        <v>1</v>
      </c>
    </row>
    <row r="88" spans="1:13" x14ac:dyDescent="0.2">
      <c r="A88" s="1"/>
      <c r="B88" s="17" t="s">
        <v>109</v>
      </c>
      <c r="C88" s="18"/>
      <c r="D88" s="18" t="s">
        <v>107</v>
      </c>
      <c r="E88" s="19">
        <v>5310</v>
      </c>
      <c r="F88" s="18" t="s">
        <v>35</v>
      </c>
      <c r="G88" s="20">
        <v>0</v>
      </c>
      <c r="H88" s="21">
        <v>0</v>
      </c>
      <c r="I88" s="21">
        <v>32154280.120000001</v>
      </c>
      <c r="J88" s="21">
        <v>32154280.120000001</v>
      </c>
      <c r="K88" s="21">
        <v>32154280.120000001</v>
      </c>
      <c r="L88" s="22">
        <f t="shared" si="2"/>
        <v>0</v>
      </c>
      <c r="M88" s="23">
        <f t="shared" si="3"/>
        <v>1</v>
      </c>
    </row>
    <row r="89" spans="1:13" x14ac:dyDescent="0.2">
      <c r="A89" s="1"/>
      <c r="B89" s="17" t="s">
        <v>110</v>
      </c>
      <c r="C89" s="18"/>
      <c r="D89" s="18" t="s">
        <v>107</v>
      </c>
      <c r="E89" s="19">
        <v>5310</v>
      </c>
      <c r="F89" s="18" t="s">
        <v>35</v>
      </c>
      <c r="G89" s="20">
        <v>0</v>
      </c>
      <c r="H89" s="21">
        <v>0</v>
      </c>
      <c r="I89" s="21">
        <v>2149132</v>
      </c>
      <c r="J89" s="21">
        <v>2149132</v>
      </c>
      <c r="K89" s="21">
        <v>2149132</v>
      </c>
      <c r="L89" s="22">
        <f t="shared" si="2"/>
        <v>0</v>
      </c>
      <c r="M89" s="23">
        <f t="shared" si="3"/>
        <v>1</v>
      </c>
    </row>
    <row r="90" spans="1:13" x14ac:dyDescent="0.2">
      <c r="A90" s="1"/>
      <c r="B90" s="17" t="s">
        <v>111</v>
      </c>
      <c r="C90" s="18"/>
      <c r="D90" s="18" t="s">
        <v>107</v>
      </c>
      <c r="E90" s="19">
        <v>5310</v>
      </c>
      <c r="F90" s="18" t="s">
        <v>35</v>
      </c>
      <c r="G90" s="20">
        <v>0</v>
      </c>
      <c r="H90" s="21">
        <v>0</v>
      </c>
      <c r="I90" s="21">
        <v>438480</v>
      </c>
      <c r="J90" s="21">
        <v>438480</v>
      </c>
      <c r="K90" s="21">
        <v>438480</v>
      </c>
      <c r="L90" s="22">
        <f t="shared" si="2"/>
        <v>0</v>
      </c>
      <c r="M90" s="23">
        <f t="shared" si="3"/>
        <v>1</v>
      </c>
    </row>
    <row r="91" spans="1:13" x14ac:dyDescent="0.2">
      <c r="A91" s="1"/>
      <c r="B91" s="17" t="s">
        <v>112</v>
      </c>
      <c r="C91" s="18"/>
      <c r="D91" s="18" t="s">
        <v>107</v>
      </c>
      <c r="E91" s="19">
        <v>5310</v>
      </c>
      <c r="F91" s="18" t="s">
        <v>35</v>
      </c>
      <c r="G91" s="20">
        <v>0</v>
      </c>
      <c r="H91" s="21">
        <v>0</v>
      </c>
      <c r="I91" s="21">
        <v>1600000</v>
      </c>
      <c r="J91" s="21">
        <v>0</v>
      </c>
      <c r="K91" s="21">
        <v>0</v>
      </c>
      <c r="L91" s="22">
        <f t="shared" si="2"/>
        <v>0</v>
      </c>
      <c r="M91" s="23">
        <f t="shared" si="3"/>
        <v>0</v>
      </c>
    </row>
    <row r="92" spans="1:13" x14ac:dyDescent="0.2">
      <c r="A92" s="1"/>
      <c r="B92" s="17" t="s">
        <v>113</v>
      </c>
      <c r="C92" s="18"/>
      <c r="D92" s="18" t="s">
        <v>107</v>
      </c>
      <c r="E92" s="19">
        <v>5310</v>
      </c>
      <c r="F92" s="18" t="s">
        <v>35</v>
      </c>
      <c r="G92" s="20">
        <v>0</v>
      </c>
      <c r="H92" s="21">
        <v>0</v>
      </c>
      <c r="I92" s="21">
        <v>6229200</v>
      </c>
      <c r="J92" s="21">
        <v>4136807.52</v>
      </c>
      <c r="K92" s="21">
        <v>4136807.52</v>
      </c>
      <c r="L92" s="22">
        <f t="shared" si="2"/>
        <v>0</v>
      </c>
      <c r="M92" s="23">
        <f t="shared" si="3"/>
        <v>0.66409932575611641</v>
      </c>
    </row>
    <row r="93" spans="1:13" ht="12.75" customHeight="1" x14ac:dyDescent="0.2">
      <c r="A93" s="1"/>
      <c r="B93" s="17"/>
      <c r="C93" s="18"/>
      <c r="D93" s="18"/>
      <c r="E93" s="19">
        <v>5320</v>
      </c>
      <c r="F93" s="18" t="s">
        <v>40</v>
      </c>
      <c r="G93" s="20">
        <v>0</v>
      </c>
      <c r="H93" s="21">
        <v>0</v>
      </c>
      <c r="I93" s="21">
        <v>339500</v>
      </c>
      <c r="J93" s="21">
        <v>246604.4</v>
      </c>
      <c r="K93" s="21">
        <v>246604.4</v>
      </c>
      <c r="L93" s="22">
        <f t="shared" si="2"/>
        <v>0</v>
      </c>
      <c r="M93" s="23">
        <f t="shared" si="3"/>
        <v>0.72637525773195877</v>
      </c>
    </row>
    <row r="94" spans="1:13" x14ac:dyDescent="0.2">
      <c r="A94" s="1"/>
      <c r="B94" s="17" t="s">
        <v>114</v>
      </c>
      <c r="C94" s="18"/>
      <c r="D94" s="18" t="s">
        <v>107</v>
      </c>
      <c r="E94" s="19">
        <v>5110</v>
      </c>
      <c r="F94" s="18" t="s">
        <v>18</v>
      </c>
      <c r="G94" s="20">
        <v>0</v>
      </c>
      <c r="H94" s="21">
        <v>0</v>
      </c>
      <c r="I94" s="21">
        <v>746100</v>
      </c>
      <c r="J94" s="21">
        <v>0</v>
      </c>
      <c r="K94" s="21">
        <v>0</v>
      </c>
      <c r="L94" s="22">
        <f t="shared" si="2"/>
        <v>0</v>
      </c>
      <c r="M94" s="23">
        <f t="shared" si="3"/>
        <v>0</v>
      </c>
    </row>
    <row r="95" spans="1:13" x14ac:dyDescent="0.2">
      <c r="A95" s="1"/>
      <c r="B95" s="17"/>
      <c r="C95" s="18"/>
      <c r="D95" s="18"/>
      <c r="E95" s="19">
        <v>5120</v>
      </c>
      <c r="F95" s="18" t="s">
        <v>21</v>
      </c>
      <c r="G95" s="20">
        <v>0</v>
      </c>
      <c r="H95" s="21">
        <v>0</v>
      </c>
      <c r="I95" s="21">
        <v>39000</v>
      </c>
      <c r="J95" s="21">
        <v>0</v>
      </c>
      <c r="K95" s="21">
        <v>0</v>
      </c>
      <c r="L95" s="22">
        <f t="shared" si="2"/>
        <v>0</v>
      </c>
      <c r="M95" s="23">
        <f t="shared" si="3"/>
        <v>0</v>
      </c>
    </row>
    <row r="96" spans="1:13" x14ac:dyDescent="0.2">
      <c r="A96" s="1"/>
      <c r="B96" s="17" t="s">
        <v>115</v>
      </c>
      <c r="C96" s="18"/>
      <c r="D96" s="18" t="s">
        <v>107</v>
      </c>
      <c r="E96" s="19">
        <v>5310</v>
      </c>
      <c r="F96" s="18" t="s">
        <v>35</v>
      </c>
      <c r="G96" s="20">
        <v>0</v>
      </c>
      <c r="H96" s="21">
        <v>0</v>
      </c>
      <c r="I96" s="21">
        <v>4800000</v>
      </c>
      <c r="J96" s="21">
        <v>0</v>
      </c>
      <c r="K96" s="21">
        <v>0</v>
      </c>
      <c r="L96" s="22">
        <f t="shared" si="2"/>
        <v>0</v>
      </c>
      <c r="M96" s="23">
        <f t="shared" si="3"/>
        <v>0</v>
      </c>
    </row>
    <row r="97" spans="1:13" x14ac:dyDescent="0.2">
      <c r="A97" s="1"/>
      <c r="B97" s="17" t="s">
        <v>116</v>
      </c>
      <c r="C97" s="18"/>
      <c r="D97" s="18" t="s">
        <v>107</v>
      </c>
      <c r="E97" s="19">
        <v>5310</v>
      </c>
      <c r="F97" s="18" t="s">
        <v>35</v>
      </c>
      <c r="G97" s="20">
        <v>0</v>
      </c>
      <c r="H97" s="21">
        <v>0</v>
      </c>
      <c r="I97" s="21">
        <v>1460300</v>
      </c>
      <c r="J97" s="21">
        <v>320276.40000000002</v>
      </c>
      <c r="K97" s="21">
        <v>103600</v>
      </c>
      <c r="L97" s="22">
        <f t="shared" si="2"/>
        <v>0</v>
      </c>
      <c r="M97" s="23">
        <f t="shared" si="3"/>
        <v>7.0944326508251734E-2</v>
      </c>
    </row>
    <row r="98" spans="1:13" ht="12.75" customHeight="1" x14ac:dyDescent="0.2">
      <c r="A98" s="1"/>
      <c r="B98" s="17"/>
      <c r="C98" s="18"/>
      <c r="D98" s="18"/>
      <c r="E98" s="19">
        <v>5320</v>
      </c>
      <c r="F98" s="18" t="s">
        <v>40</v>
      </c>
      <c r="G98" s="20">
        <v>0</v>
      </c>
      <c r="H98" s="21">
        <v>0</v>
      </c>
      <c r="I98" s="21">
        <v>64000</v>
      </c>
      <c r="J98" s="21">
        <v>0</v>
      </c>
      <c r="K98" s="21">
        <v>0</v>
      </c>
      <c r="L98" s="22">
        <f t="shared" si="2"/>
        <v>0</v>
      </c>
      <c r="M98" s="23">
        <f t="shared" si="3"/>
        <v>0</v>
      </c>
    </row>
    <row r="99" spans="1:13" ht="20.25" customHeight="1" x14ac:dyDescent="0.2">
      <c r="A99" s="3"/>
      <c r="B99" s="17" t="s">
        <v>117</v>
      </c>
      <c r="C99" s="18"/>
      <c r="D99" s="18" t="s">
        <v>107</v>
      </c>
      <c r="E99" s="19">
        <v>5110</v>
      </c>
      <c r="F99" s="18" t="s">
        <v>18</v>
      </c>
      <c r="G99" s="20">
        <v>0</v>
      </c>
      <c r="H99" s="21">
        <v>0</v>
      </c>
      <c r="I99" s="21">
        <v>437000</v>
      </c>
      <c r="J99" s="21">
        <v>249346.64</v>
      </c>
      <c r="K99" s="21">
        <v>62111.040000000001</v>
      </c>
      <c r="L99" s="22">
        <f t="shared" si="2"/>
        <v>0</v>
      </c>
      <c r="M99" s="23">
        <f t="shared" si="3"/>
        <v>0.14213052631578948</v>
      </c>
    </row>
    <row r="100" spans="1:13" s="33" customFormat="1" x14ac:dyDescent="0.2">
      <c r="A100" s="32"/>
      <c r="B100" s="17" t="s">
        <v>118</v>
      </c>
      <c r="C100" s="18"/>
      <c r="D100" s="18" t="s">
        <v>107</v>
      </c>
      <c r="E100" s="19">
        <v>5310</v>
      </c>
      <c r="F100" s="18" t="s">
        <v>35</v>
      </c>
      <c r="G100" s="20">
        <v>0</v>
      </c>
      <c r="H100" s="21">
        <v>0</v>
      </c>
      <c r="I100" s="21">
        <v>1544700</v>
      </c>
      <c r="J100" s="21">
        <v>204313.60000000001</v>
      </c>
      <c r="K100" s="21">
        <v>58200</v>
      </c>
      <c r="L100" s="22">
        <f t="shared" si="2"/>
        <v>0</v>
      </c>
      <c r="M100" s="23">
        <f t="shared" si="3"/>
        <v>3.7677218877451929E-2</v>
      </c>
    </row>
    <row r="101" spans="1:13" s="33" customFormat="1" x14ac:dyDescent="0.2">
      <c r="A101" s="32"/>
      <c r="B101" s="17" t="s">
        <v>119</v>
      </c>
      <c r="C101" s="18"/>
      <c r="D101" s="18" t="s">
        <v>107</v>
      </c>
      <c r="E101" s="19">
        <v>5120</v>
      </c>
      <c r="F101" s="18" t="s">
        <v>21</v>
      </c>
      <c r="G101" s="20">
        <v>0</v>
      </c>
      <c r="H101" s="21">
        <v>0</v>
      </c>
      <c r="I101" s="21">
        <v>4000</v>
      </c>
      <c r="J101" s="21">
        <v>0</v>
      </c>
      <c r="K101" s="21">
        <v>0</v>
      </c>
      <c r="L101" s="22">
        <f t="shared" si="2"/>
        <v>0</v>
      </c>
      <c r="M101" s="23">
        <f t="shared" si="3"/>
        <v>0</v>
      </c>
    </row>
    <row r="102" spans="1:13" s="33" customFormat="1" ht="12.75" customHeight="1" x14ac:dyDescent="0.2">
      <c r="A102" s="32"/>
      <c r="B102" s="17" t="s">
        <v>120</v>
      </c>
      <c r="C102" s="18"/>
      <c r="D102" s="18" t="s">
        <v>107</v>
      </c>
      <c r="E102" s="19">
        <v>5310</v>
      </c>
      <c r="F102" s="18" t="s">
        <v>35</v>
      </c>
      <c r="G102" s="20">
        <v>0</v>
      </c>
      <c r="H102" s="21">
        <v>0</v>
      </c>
      <c r="I102" s="21">
        <v>21500</v>
      </c>
      <c r="J102" s="21">
        <v>12248</v>
      </c>
      <c r="K102" s="21">
        <v>3200</v>
      </c>
      <c r="L102" s="22">
        <f t="shared" si="2"/>
        <v>0</v>
      </c>
      <c r="M102" s="23">
        <f t="shared" si="3"/>
        <v>0.14883720930232558</v>
      </c>
    </row>
    <row r="103" spans="1:13" s="33" customFormat="1" ht="22.5" customHeight="1" x14ac:dyDescent="0.2">
      <c r="A103" s="32"/>
      <c r="B103" s="17" t="s">
        <v>121</v>
      </c>
      <c r="C103" s="18"/>
      <c r="D103" s="18" t="s">
        <v>107</v>
      </c>
      <c r="E103" s="19">
        <v>5110</v>
      </c>
      <c r="F103" s="18" t="s">
        <v>18</v>
      </c>
      <c r="G103" s="20">
        <v>0</v>
      </c>
      <c r="H103" s="21">
        <v>0</v>
      </c>
      <c r="I103" s="21">
        <v>80000</v>
      </c>
      <c r="J103" s="21">
        <v>51559.68</v>
      </c>
      <c r="K103" s="21">
        <v>31520.68</v>
      </c>
      <c r="L103" s="22">
        <f t="shared" si="2"/>
        <v>0</v>
      </c>
      <c r="M103" s="23">
        <f t="shared" si="3"/>
        <v>0.39400849999999998</v>
      </c>
    </row>
    <row r="104" spans="1:13" s="33" customFormat="1" ht="12.75" customHeight="1" x14ac:dyDescent="0.2">
      <c r="A104" s="32"/>
      <c r="B104" s="17"/>
      <c r="C104" s="18"/>
      <c r="D104" s="18"/>
      <c r="E104" s="19">
        <v>5120</v>
      </c>
      <c r="F104" s="18" t="s">
        <v>21</v>
      </c>
      <c r="G104" s="20">
        <v>0</v>
      </c>
      <c r="H104" s="21">
        <v>0</v>
      </c>
      <c r="I104" s="21">
        <v>47000</v>
      </c>
      <c r="J104" s="21">
        <v>32944</v>
      </c>
      <c r="K104" s="21">
        <v>0</v>
      </c>
      <c r="L104" s="22">
        <f t="shared" si="2"/>
        <v>0</v>
      </c>
      <c r="M104" s="23">
        <f t="shared" si="3"/>
        <v>0</v>
      </c>
    </row>
    <row r="105" spans="1:13" s="33" customFormat="1" ht="12.75" customHeight="1" x14ac:dyDescent="0.2">
      <c r="A105" s="32"/>
      <c r="B105" s="17" t="s">
        <v>122</v>
      </c>
      <c r="C105" s="18"/>
      <c r="D105" s="18" t="s">
        <v>107</v>
      </c>
      <c r="E105" s="19">
        <v>5310</v>
      </c>
      <c r="F105" s="18" t="s">
        <v>35</v>
      </c>
      <c r="G105" s="20">
        <v>0</v>
      </c>
      <c r="H105" s="21">
        <v>0</v>
      </c>
      <c r="I105" s="21">
        <v>5300000</v>
      </c>
      <c r="J105" s="21">
        <v>0</v>
      </c>
      <c r="K105" s="21">
        <v>0</v>
      </c>
      <c r="L105" s="22">
        <f t="shared" si="2"/>
        <v>0</v>
      </c>
      <c r="M105" s="23">
        <f t="shared" si="3"/>
        <v>0</v>
      </c>
    </row>
    <row r="106" spans="1:13" s="33" customFormat="1" ht="21" customHeight="1" x14ac:dyDescent="0.2">
      <c r="A106" s="32"/>
      <c r="B106" s="17" t="s">
        <v>123</v>
      </c>
      <c r="C106" s="18"/>
      <c r="D106" s="18" t="s">
        <v>107</v>
      </c>
      <c r="E106" s="19">
        <v>5310</v>
      </c>
      <c r="F106" s="18" t="s">
        <v>35</v>
      </c>
      <c r="G106" s="20">
        <v>0</v>
      </c>
      <c r="H106" s="21">
        <v>0</v>
      </c>
      <c r="I106" s="21">
        <v>490000</v>
      </c>
      <c r="J106" s="21">
        <v>0</v>
      </c>
      <c r="K106" s="21">
        <v>0</v>
      </c>
      <c r="L106" s="22">
        <f t="shared" si="2"/>
        <v>0</v>
      </c>
      <c r="M106" s="23">
        <f t="shared" si="3"/>
        <v>0</v>
      </c>
    </row>
    <row r="107" spans="1:13" s="33" customFormat="1" x14ac:dyDescent="0.2">
      <c r="A107" s="32"/>
      <c r="B107" s="17" t="s">
        <v>124</v>
      </c>
      <c r="C107" s="18"/>
      <c r="D107" s="18" t="s">
        <v>125</v>
      </c>
      <c r="E107" s="19">
        <v>5310</v>
      </c>
      <c r="F107" s="18" t="s">
        <v>35</v>
      </c>
      <c r="G107" s="20">
        <v>15000000</v>
      </c>
      <c r="H107" s="21">
        <v>15000000</v>
      </c>
      <c r="I107" s="21">
        <v>12461087.02</v>
      </c>
      <c r="J107" s="21">
        <v>8986887.0199999996</v>
      </c>
      <c r="K107" s="21">
        <v>8986887.0199999996</v>
      </c>
      <c r="L107" s="22">
        <f t="shared" si="2"/>
        <v>0.59912580133333326</v>
      </c>
      <c r="M107" s="23">
        <f t="shared" si="3"/>
        <v>0.72119607266814512</v>
      </c>
    </row>
    <row r="108" spans="1:13" s="33" customFormat="1" ht="18" customHeight="1" x14ac:dyDescent="0.2">
      <c r="A108" s="32"/>
      <c r="B108" s="17" t="s">
        <v>126</v>
      </c>
      <c r="C108" s="18"/>
      <c r="D108" s="18" t="s">
        <v>127</v>
      </c>
      <c r="E108" s="19">
        <v>5310</v>
      </c>
      <c r="F108" s="18" t="s">
        <v>35</v>
      </c>
      <c r="G108" s="20">
        <v>24000000</v>
      </c>
      <c r="H108" s="21">
        <v>24000000</v>
      </c>
      <c r="I108" s="21">
        <v>13908400</v>
      </c>
      <c r="J108" s="21">
        <v>13908400</v>
      </c>
      <c r="K108" s="21">
        <v>13908400</v>
      </c>
      <c r="L108" s="22">
        <f t="shared" si="2"/>
        <v>0.57951666666666668</v>
      </c>
      <c r="M108" s="23">
        <f t="shared" si="3"/>
        <v>1</v>
      </c>
    </row>
    <row r="109" spans="1:13" s="33" customFormat="1" x14ac:dyDescent="0.2">
      <c r="A109" s="32"/>
      <c r="B109" s="17" t="s">
        <v>128</v>
      </c>
      <c r="C109" s="18"/>
      <c r="D109" s="18" t="s">
        <v>129</v>
      </c>
      <c r="E109" s="19">
        <v>5150</v>
      </c>
      <c r="F109" s="18" t="s">
        <v>22</v>
      </c>
      <c r="G109" s="20">
        <v>0</v>
      </c>
      <c r="H109" s="21">
        <v>0</v>
      </c>
      <c r="I109" s="21">
        <v>130301.49</v>
      </c>
      <c r="J109" s="21">
        <v>0</v>
      </c>
      <c r="K109" s="21">
        <v>0</v>
      </c>
      <c r="L109" s="22">
        <f t="shared" si="2"/>
        <v>0</v>
      </c>
      <c r="M109" s="23">
        <f t="shared" si="3"/>
        <v>0</v>
      </c>
    </row>
    <row r="110" spans="1:13" s="33" customFormat="1" ht="22.5" x14ac:dyDescent="0.2">
      <c r="A110" s="32"/>
      <c r="B110" s="17" t="s">
        <v>130</v>
      </c>
      <c r="C110" s="18"/>
      <c r="D110" s="24" t="s">
        <v>131</v>
      </c>
      <c r="E110" s="19">
        <v>5310</v>
      </c>
      <c r="F110" s="18" t="s">
        <v>35</v>
      </c>
      <c r="G110" s="20">
        <v>0</v>
      </c>
      <c r="H110" s="21">
        <v>0</v>
      </c>
      <c r="I110" s="21">
        <v>4672989</v>
      </c>
      <c r="J110" s="21">
        <v>0</v>
      </c>
      <c r="K110" s="21">
        <v>0</v>
      </c>
      <c r="L110" s="22">
        <f t="shared" si="2"/>
        <v>0</v>
      </c>
      <c r="M110" s="23">
        <f t="shared" si="3"/>
        <v>0</v>
      </c>
    </row>
    <row r="111" spans="1:13" s="33" customFormat="1" x14ac:dyDescent="0.2">
      <c r="A111" s="32"/>
      <c r="B111" s="17"/>
      <c r="C111" s="18"/>
      <c r="D111" s="18"/>
      <c r="E111" s="19">
        <v>5690</v>
      </c>
      <c r="F111" s="18" t="s">
        <v>132</v>
      </c>
      <c r="G111" s="20">
        <v>0</v>
      </c>
      <c r="H111" s="21">
        <v>0</v>
      </c>
      <c r="I111" s="21">
        <v>50000</v>
      </c>
      <c r="J111" s="21">
        <v>38850</v>
      </c>
      <c r="K111" s="21">
        <v>38850</v>
      </c>
      <c r="L111" s="22">
        <f t="shared" si="2"/>
        <v>0</v>
      </c>
      <c r="M111" s="23">
        <f t="shared" si="3"/>
        <v>0.77700000000000002</v>
      </c>
    </row>
    <row r="112" spans="1:13" s="33" customFormat="1" ht="12.75" customHeight="1" x14ac:dyDescent="0.2">
      <c r="A112" s="32"/>
      <c r="B112" s="17" t="s">
        <v>133</v>
      </c>
      <c r="C112" s="18"/>
      <c r="D112" s="18" t="s">
        <v>134</v>
      </c>
      <c r="E112" s="19">
        <v>5150</v>
      </c>
      <c r="F112" s="18" t="s">
        <v>22</v>
      </c>
      <c r="G112" s="20">
        <v>0</v>
      </c>
      <c r="H112" s="21">
        <v>0</v>
      </c>
      <c r="I112" s="21">
        <v>289597.32</v>
      </c>
      <c r="J112" s="21">
        <v>289597.32</v>
      </c>
      <c r="K112" s="21">
        <v>289597.32</v>
      </c>
      <c r="L112" s="22">
        <f t="shared" si="2"/>
        <v>0</v>
      </c>
      <c r="M112" s="23">
        <f t="shared" si="3"/>
        <v>1</v>
      </c>
    </row>
    <row r="113" spans="1:13" s="33" customFormat="1" ht="20.25" customHeight="1" x14ac:dyDescent="0.2">
      <c r="A113" s="32"/>
      <c r="B113" s="17" t="s">
        <v>135</v>
      </c>
      <c r="C113" s="18"/>
      <c r="D113" s="24" t="s">
        <v>136</v>
      </c>
      <c r="E113" s="19">
        <v>5110</v>
      </c>
      <c r="F113" s="18" t="s">
        <v>18</v>
      </c>
      <c r="G113" s="20">
        <v>0</v>
      </c>
      <c r="H113" s="21">
        <v>0</v>
      </c>
      <c r="I113" s="21">
        <v>33861.56</v>
      </c>
      <c r="J113" s="21">
        <v>33861.56</v>
      </c>
      <c r="K113" s="21">
        <v>33861.56</v>
      </c>
      <c r="L113" s="22">
        <f t="shared" si="2"/>
        <v>0</v>
      </c>
      <c r="M113" s="23">
        <f t="shared" si="3"/>
        <v>1</v>
      </c>
    </row>
    <row r="114" spans="1:13" s="33" customFormat="1" ht="22.5" customHeight="1" x14ac:dyDescent="0.2">
      <c r="A114" s="32"/>
      <c r="B114" s="17"/>
      <c r="C114" s="18"/>
      <c r="D114" s="18"/>
      <c r="E114" s="19">
        <v>5120</v>
      </c>
      <c r="F114" s="18" t="s">
        <v>21</v>
      </c>
      <c r="G114" s="20">
        <v>0</v>
      </c>
      <c r="H114" s="21">
        <v>0</v>
      </c>
      <c r="I114" s="21">
        <v>70951.98</v>
      </c>
      <c r="J114" s="21">
        <v>70951.98</v>
      </c>
      <c r="K114" s="21">
        <v>70951.98</v>
      </c>
      <c r="L114" s="22">
        <f t="shared" si="2"/>
        <v>0</v>
      </c>
      <c r="M114" s="23">
        <f t="shared" si="3"/>
        <v>1</v>
      </c>
    </row>
    <row r="115" spans="1:13" s="33" customFormat="1" ht="12.75" customHeight="1" x14ac:dyDescent="0.2">
      <c r="A115" s="32"/>
      <c r="B115" s="17"/>
      <c r="C115" s="18"/>
      <c r="D115" s="18"/>
      <c r="E115" s="19">
        <v>5190</v>
      </c>
      <c r="F115" s="18" t="s">
        <v>28</v>
      </c>
      <c r="G115" s="20">
        <v>0</v>
      </c>
      <c r="H115" s="21">
        <v>0</v>
      </c>
      <c r="I115" s="21">
        <v>49905.15</v>
      </c>
      <c r="J115" s="21">
        <v>49905.15</v>
      </c>
      <c r="K115" s="21">
        <v>7616.15</v>
      </c>
      <c r="L115" s="22">
        <f t="shared" si="2"/>
        <v>0</v>
      </c>
      <c r="M115" s="23">
        <f t="shared" si="3"/>
        <v>0.15261250592373732</v>
      </c>
    </row>
    <row r="116" spans="1:13" s="33" customFormat="1" ht="22.5" customHeight="1" x14ac:dyDescent="0.2">
      <c r="A116" s="32"/>
      <c r="B116" s="17" t="s">
        <v>137</v>
      </c>
      <c r="C116" s="18"/>
      <c r="D116" s="18" t="s">
        <v>138</v>
      </c>
      <c r="E116" s="19">
        <v>5150</v>
      </c>
      <c r="F116" s="18" t="s">
        <v>22</v>
      </c>
      <c r="G116" s="20">
        <v>0</v>
      </c>
      <c r="H116" s="21">
        <v>0</v>
      </c>
      <c r="I116" s="21">
        <v>328000</v>
      </c>
      <c r="J116" s="21">
        <v>297694.2</v>
      </c>
      <c r="K116" s="21">
        <v>297694.2</v>
      </c>
      <c r="L116" s="22">
        <f t="shared" si="2"/>
        <v>0</v>
      </c>
      <c r="M116" s="23">
        <f t="shared" si="3"/>
        <v>0.90760426829268293</v>
      </c>
    </row>
    <row r="117" spans="1:13" s="33" customFormat="1" ht="22.5" customHeight="1" x14ac:dyDescent="0.2">
      <c r="A117" s="32"/>
      <c r="B117" s="17"/>
      <c r="C117" s="18"/>
      <c r="D117" s="18"/>
      <c r="E117" s="19">
        <v>5410</v>
      </c>
      <c r="F117" s="18" t="s">
        <v>102</v>
      </c>
      <c r="G117" s="20">
        <v>0</v>
      </c>
      <c r="H117" s="21">
        <v>0</v>
      </c>
      <c r="I117" s="21">
        <v>450000</v>
      </c>
      <c r="J117" s="21">
        <v>435400</v>
      </c>
      <c r="K117" s="21">
        <v>435400</v>
      </c>
      <c r="L117" s="22">
        <f t="shared" si="2"/>
        <v>0</v>
      </c>
      <c r="M117" s="23">
        <f t="shared" si="3"/>
        <v>0.9675555555555555</v>
      </c>
    </row>
    <row r="118" spans="1:13" s="33" customFormat="1" ht="21" customHeight="1" x14ac:dyDescent="0.2">
      <c r="A118" s="32"/>
      <c r="B118" s="17" t="s">
        <v>139</v>
      </c>
      <c r="C118" s="18"/>
      <c r="D118" s="18" t="s">
        <v>140</v>
      </c>
      <c r="E118" s="19">
        <v>5670</v>
      </c>
      <c r="F118" s="18" t="s">
        <v>31</v>
      </c>
      <c r="G118" s="20">
        <v>0</v>
      </c>
      <c r="H118" s="21">
        <v>0</v>
      </c>
      <c r="I118" s="21">
        <v>4990</v>
      </c>
      <c r="J118" s="21">
        <v>4990</v>
      </c>
      <c r="K118" s="21">
        <v>0</v>
      </c>
      <c r="L118" s="22">
        <f t="shared" si="2"/>
        <v>0</v>
      </c>
      <c r="M118" s="23">
        <f t="shared" si="3"/>
        <v>0</v>
      </c>
    </row>
    <row r="119" spans="1:13" s="33" customFormat="1" ht="27" customHeight="1" x14ac:dyDescent="0.2">
      <c r="A119" s="32"/>
      <c r="B119" s="17" t="s">
        <v>141</v>
      </c>
      <c r="C119" s="18"/>
      <c r="D119" s="24" t="s">
        <v>142</v>
      </c>
      <c r="E119" s="19">
        <v>5670</v>
      </c>
      <c r="F119" s="18" t="s">
        <v>31</v>
      </c>
      <c r="G119" s="20">
        <v>0</v>
      </c>
      <c r="H119" s="21">
        <v>0</v>
      </c>
      <c r="I119" s="21">
        <v>3627</v>
      </c>
      <c r="J119" s="21">
        <v>3627</v>
      </c>
      <c r="K119" s="21">
        <v>3627</v>
      </c>
      <c r="L119" s="22">
        <f t="shared" si="2"/>
        <v>0</v>
      </c>
      <c r="M119" s="23">
        <f t="shared" si="3"/>
        <v>1</v>
      </c>
    </row>
    <row r="120" spans="1:13" s="33" customFormat="1" ht="12.75" customHeight="1" x14ac:dyDescent="0.2">
      <c r="A120" s="32"/>
      <c r="B120" s="17" t="s">
        <v>143</v>
      </c>
      <c r="C120" s="18"/>
      <c r="D120" s="18" t="s">
        <v>144</v>
      </c>
      <c r="E120" s="19">
        <v>5150</v>
      </c>
      <c r="F120" s="18" t="s">
        <v>22</v>
      </c>
      <c r="G120" s="20">
        <v>0</v>
      </c>
      <c r="H120" s="21">
        <v>0</v>
      </c>
      <c r="I120" s="21">
        <v>36200</v>
      </c>
      <c r="J120" s="21">
        <v>0</v>
      </c>
      <c r="K120" s="21">
        <v>0</v>
      </c>
      <c r="L120" s="22">
        <f t="shared" si="2"/>
        <v>0</v>
      </c>
      <c r="M120" s="23">
        <f t="shared" si="3"/>
        <v>0</v>
      </c>
    </row>
    <row r="121" spans="1:13" s="33" customFormat="1" ht="12.75" customHeight="1" x14ac:dyDescent="0.2">
      <c r="A121" s="32"/>
      <c r="B121" s="17"/>
      <c r="C121" s="18"/>
      <c r="D121" s="18"/>
      <c r="E121" s="19">
        <v>5230</v>
      </c>
      <c r="F121" s="18" t="s">
        <v>145</v>
      </c>
      <c r="G121" s="20">
        <v>0</v>
      </c>
      <c r="H121" s="21">
        <v>0</v>
      </c>
      <c r="I121" s="21">
        <v>269994.56</v>
      </c>
      <c r="J121" s="21">
        <v>269994.56</v>
      </c>
      <c r="K121" s="21">
        <v>269994.56</v>
      </c>
      <c r="L121" s="22">
        <f t="shared" si="2"/>
        <v>0</v>
      </c>
      <c r="M121" s="23">
        <f t="shared" si="3"/>
        <v>1</v>
      </c>
    </row>
    <row r="122" spans="1:13" s="33" customFormat="1" ht="12.75" customHeight="1" x14ac:dyDescent="0.2">
      <c r="A122" s="32"/>
      <c r="B122" s="17"/>
      <c r="C122" s="18"/>
      <c r="D122" s="18"/>
      <c r="E122" s="19">
        <v>5910</v>
      </c>
      <c r="F122" s="18" t="s">
        <v>146</v>
      </c>
      <c r="G122" s="20">
        <v>0</v>
      </c>
      <c r="H122" s="21">
        <v>0</v>
      </c>
      <c r="I122" s="21">
        <v>349520</v>
      </c>
      <c r="J122" s="21">
        <v>0</v>
      </c>
      <c r="K122" s="21">
        <v>0</v>
      </c>
      <c r="L122" s="22">
        <f t="shared" si="2"/>
        <v>0</v>
      </c>
      <c r="M122" s="23">
        <f t="shared" si="3"/>
        <v>0</v>
      </c>
    </row>
    <row r="123" spans="1:13" s="33" customFormat="1" ht="24.75" customHeight="1" x14ac:dyDescent="0.2">
      <c r="A123" s="32"/>
      <c r="B123" s="17" t="s">
        <v>147</v>
      </c>
      <c r="C123" s="18"/>
      <c r="D123" s="24" t="s">
        <v>148</v>
      </c>
      <c r="E123" s="19">
        <v>5110</v>
      </c>
      <c r="F123" s="18" t="s">
        <v>18</v>
      </c>
      <c r="G123" s="20">
        <v>0</v>
      </c>
      <c r="H123" s="21">
        <v>0</v>
      </c>
      <c r="I123" s="21">
        <v>632822.04</v>
      </c>
      <c r="J123" s="21">
        <v>581814.80000000005</v>
      </c>
      <c r="K123" s="21">
        <v>362244.8</v>
      </c>
      <c r="L123" s="22">
        <f t="shared" si="2"/>
        <v>0</v>
      </c>
      <c r="M123" s="23">
        <f t="shared" si="3"/>
        <v>0.57242759749644623</v>
      </c>
    </row>
    <row r="124" spans="1:13" s="33" customFormat="1" ht="12.75" customHeight="1" x14ac:dyDescent="0.2">
      <c r="A124" s="32"/>
      <c r="B124" s="17"/>
      <c r="C124" s="18"/>
      <c r="D124" s="18"/>
      <c r="E124" s="19">
        <v>5190</v>
      </c>
      <c r="F124" s="18" t="s">
        <v>28</v>
      </c>
      <c r="G124" s="20">
        <v>0</v>
      </c>
      <c r="H124" s="21">
        <v>0</v>
      </c>
      <c r="I124" s="21">
        <v>72690</v>
      </c>
      <c r="J124" s="21">
        <v>0</v>
      </c>
      <c r="K124" s="21">
        <v>0</v>
      </c>
      <c r="L124" s="22">
        <f t="shared" si="2"/>
        <v>0</v>
      </c>
      <c r="M124" s="23">
        <f t="shared" si="3"/>
        <v>0</v>
      </c>
    </row>
    <row r="125" spans="1:13" s="33" customFormat="1" ht="12.75" customHeight="1" x14ac:dyDescent="0.2">
      <c r="A125" s="32"/>
      <c r="B125" s="17" t="s">
        <v>149</v>
      </c>
      <c r="C125" s="18"/>
      <c r="D125" s="18" t="s">
        <v>150</v>
      </c>
      <c r="E125" s="19">
        <v>5150</v>
      </c>
      <c r="F125" s="18" t="s">
        <v>22</v>
      </c>
      <c r="G125" s="20">
        <v>1794266</v>
      </c>
      <c r="H125" s="21">
        <v>1794266</v>
      </c>
      <c r="I125" s="21">
        <v>0</v>
      </c>
      <c r="J125" s="21">
        <v>0</v>
      </c>
      <c r="K125" s="21">
        <v>0</v>
      </c>
      <c r="L125" s="22">
        <f t="shared" si="2"/>
        <v>0</v>
      </c>
      <c r="M125" s="23">
        <f t="shared" si="3"/>
        <v>0</v>
      </c>
    </row>
    <row r="126" spans="1:13" s="33" customFormat="1" ht="12.75" customHeight="1" x14ac:dyDescent="0.2">
      <c r="A126" s="32"/>
      <c r="B126" s="17" t="s">
        <v>151</v>
      </c>
      <c r="C126" s="18"/>
      <c r="D126" s="18" t="s">
        <v>150</v>
      </c>
      <c r="E126" s="19">
        <v>5110</v>
      </c>
      <c r="F126" s="18" t="s">
        <v>18</v>
      </c>
      <c r="G126" s="20">
        <v>0</v>
      </c>
      <c r="H126" s="21">
        <v>0</v>
      </c>
      <c r="I126" s="21">
        <v>17776.59</v>
      </c>
      <c r="J126" s="21">
        <v>17776.59</v>
      </c>
      <c r="K126" s="21">
        <v>17776.59</v>
      </c>
      <c r="L126" s="22">
        <f t="shared" si="2"/>
        <v>0</v>
      </c>
      <c r="M126" s="23">
        <f t="shared" si="3"/>
        <v>1</v>
      </c>
    </row>
    <row r="127" spans="1:13" s="33" customFormat="1" ht="12.75" customHeight="1" x14ac:dyDescent="0.2">
      <c r="A127" s="32"/>
      <c r="B127" s="17"/>
      <c r="C127" s="18"/>
      <c r="D127" s="18"/>
      <c r="E127" s="19">
        <v>5640</v>
      </c>
      <c r="F127" s="18" t="s">
        <v>24</v>
      </c>
      <c r="G127" s="20">
        <v>0</v>
      </c>
      <c r="H127" s="21">
        <v>0</v>
      </c>
      <c r="I127" s="21">
        <v>774500</v>
      </c>
      <c r="J127" s="21">
        <v>774500</v>
      </c>
      <c r="K127" s="21">
        <v>774500</v>
      </c>
      <c r="L127" s="22">
        <f t="shared" si="2"/>
        <v>0</v>
      </c>
      <c r="M127" s="23">
        <f t="shared" si="3"/>
        <v>1</v>
      </c>
    </row>
    <row r="128" spans="1:13" s="33" customFormat="1" ht="12.75" customHeight="1" x14ac:dyDescent="0.2">
      <c r="A128" s="32"/>
      <c r="B128" s="17" t="s">
        <v>152</v>
      </c>
      <c r="C128" s="18"/>
      <c r="D128" s="18" t="s">
        <v>153</v>
      </c>
      <c r="E128" s="19">
        <v>5150</v>
      </c>
      <c r="F128" s="18" t="s">
        <v>22</v>
      </c>
      <c r="G128" s="20">
        <v>0</v>
      </c>
      <c r="H128" s="21">
        <v>0</v>
      </c>
      <c r="I128" s="21">
        <v>1101185.52</v>
      </c>
      <c r="J128" s="21">
        <v>1039461.92</v>
      </c>
      <c r="K128" s="21">
        <v>1011157.92</v>
      </c>
      <c r="L128" s="22">
        <f t="shared" si="2"/>
        <v>0</v>
      </c>
      <c r="M128" s="23">
        <f t="shared" si="3"/>
        <v>0.91824483852639116</v>
      </c>
    </row>
    <row r="129" spans="1:13" s="33" customFormat="1" ht="23.25" customHeight="1" x14ac:dyDescent="0.2">
      <c r="A129" s="32"/>
      <c r="B129" s="17" t="s">
        <v>154</v>
      </c>
      <c r="C129" s="18"/>
      <c r="D129" s="24" t="s">
        <v>155</v>
      </c>
      <c r="E129" s="19">
        <v>5150</v>
      </c>
      <c r="F129" s="18" t="s">
        <v>22</v>
      </c>
      <c r="G129" s="20">
        <v>0</v>
      </c>
      <c r="H129" s="21">
        <v>0</v>
      </c>
      <c r="I129" s="21">
        <v>7600</v>
      </c>
      <c r="J129" s="21">
        <v>0</v>
      </c>
      <c r="K129" s="21">
        <v>0</v>
      </c>
      <c r="L129" s="22">
        <f t="shared" si="2"/>
        <v>0</v>
      </c>
      <c r="M129" s="23">
        <f t="shared" si="3"/>
        <v>0</v>
      </c>
    </row>
    <row r="130" spans="1:13" s="33" customFormat="1" ht="12.75" customHeight="1" x14ac:dyDescent="0.2">
      <c r="A130" s="32"/>
      <c r="B130" s="17"/>
      <c r="C130" s="18"/>
      <c r="D130" s="11"/>
      <c r="E130" s="34"/>
      <c r="F130" s="11"/>
      <c r="G130" s="20"/>
      <c r="H130" s="20"/>
      <c r="I130" s="20"/>
      <c r="J130" s="20"/>
      <c r="K130" s="20"/>
      <c r="L130" s="11"/>
      <c r="M130" s="12"/>
    </row>
    <row r="131" spans="1:13" s="33" customFormat="1" ht="12.75" customHeight="1" thickBot="1" x14ac:dyDescent="0.25">
      <c r="A131" s="32"/>
      <c r="B131" s="17"/>
      <c r="C131" s="18"/>
      <c r="D131" s="11"/>
      <c r="E131" s="34"/>
      <c r="F131" s="11"/>
      <c r="G131" s="35"/>
      <c r="H131" s="35"/>
      <c r="I131" s="35"/>
      <c r="J131" s="35"/>
      <c r="K131" s="35"/>
      <c r="L131" s="36"/>
      <c r="M131" s="37"/>
    </row>
    <row r="132" spans="1:13" s="33" customFormat="1" ht="12.75" customHeight="1" thickBot="1" x14ac:dyDescent="0.25">
      <c r="A132" s="32"/>
      <c r="B132" s="79" t="s">
        <v>156</v>
      </c>
      <c r="C132" s="80"/>
      <c r="D132" s="80"/>
      <c r="E132" s="80"/>
      <c r="F132" s="81"/>
      <c r="G132" s="38">
        <f>SUM(G9:G131)</f>
        <v>172056966</v>
      </c>
      <c r="H132" s="39">
        <f t="shared" ref="H132:K132" si="4">SUM(H9:H131)</f>
        <v>172056966</v>
      </c>
      <c r="I132" s="39">
        <f t="shared" si="4"/>
        <v>324390926.27000004</v>
      </c>
      <c r="J132" s="39">
        <f t="shared" si="4"/>
        <v>150186004.30000001</v>
      </c>
      <c r="K132" s="39">
        <f t="shared" si="4"/>
        <v>142360040.99000001</v>
      </c>
      <c r="L132" s="40">
        <f>IFERROR(K132/H132,0)</f>
        <v>0.82740062375620416</v>
      </c>
      <c r="M132" s="41">
        <f>IFERROR(K132/I132,0)</f>
        <v>0.43885333855334041</v>
      </c>
    </row>
    <row r="133" spans="1:13" s="33" customFormat="1" ht="12.75" customHeight="1" x14ac:dyDescent="0.2">
      <c r="A133" s="32"/>
      <c r="B133" s="17"/>
      <c r="C133" s="18"/>
      <c r="D133" s="11"/>
      <c r="E133" s="34"/>
      <c r="F133" s="11"/>
      <c r="G133" s="42"/>
      <c r="H133" s="42"/>
      <c r="I133" s="42"/>
      <c r="J133" s="42"/>
      <c r="K133" s="42"/>
      <c r="L133" s="43"/>
      <c r="M133" s="44"/>
    </row>
    <row r="134" spans="1:13" s="33" customFormat="1" ht="12.75" customHeight="1" x14ac:dyDescent="0.2">
      <c r="A134" s="32"/>
      <c r="B134" s="82" t="s">
        <v>157</v>
      </c>
      <c r="C134" s="78"/>
      <c r="D134" s="78"/>
      <c r="E134" s="9"/>
      <c r="F134" s="10"/>
      <c r="G134" s="20"/>
      <c r="H134" s="20"/>
      <c r="I134" s="20"/>
      <c r="J134" s="20"/>
      <c r="K134" s="20"/>
      <c r="L134" s="11"/>
      <c r="M134" s="12"/>
    </row>
    <row r="135" spans="1:13" s="33" customFormat="1" ht="12.75" customHeight="1" x14ac:dyDescent="0.2">
      <c r="A135" s="32"/>
      <c r="B135" s="8"/>
      <c r="C135" s="78" t="s">
        <v>158</v>
      </c>
      <c r="D135" s="78"/>
      <c r="E135" s="9"/>
      <c r="F135" s="10"/>
      <c r="G135" s="20"/>
      <c r="H135" s="20"/>
      <c r="I135" s="20"/>
      <c r="J135" s="20"/>
      <c r="K135" s="20"/>
      <c r="L135" s="11"/>
      <c r="M135" s="12"/>
    </row>
    <row r="136" spans="1:13" s="33" customFormat="1" ht="12.75" customHeight="1" x14ac:dyDescent="0.2">
      <c r="A136" s="32"/>
      <c r="B136" s="45"/>
      <c r="C136" s="46"/>
      <c r="D136" s="46"/>
      <c r="E136" s="47"/>
      <c r="F136" s="46"/>
      <c r="G136" s="20"/>
      <c r="H136" s="20"/>
      <c r="I136" s="20"/>
      <c r="J136" s="20"/>
      <c r="K136" s="20"/>
      <c r="L136" s="11"/>
      <c r="M136" s="12"/>
    </row>
    <row r="137" spans="1:13" s="33" customFormat="1" ht="12.75" customHeight="1" x14ac:dyDescent="0.2">
      <c r="A137" s="32"/>
      <c r="B137" s="17" t="s">
        <v>159</v>
      </c>
      <c r="C137" s="18"/>
      <c r="D137" s="18" t="s">
        <v>160</v>
      </c>
      <c r="E137" s="19">
        <v>6220</v>
      </c>
      <c r="F137" s="18" t="s">
        <v>161</v>
      </c>
      <c r="G137" s="20">
        <v>0</v>
      </c>
      <c r="H137" s="21">
        <v>0</v>
      </c>
      <c r="I137" s="21">
        <v>363983.97</v>
      </c>
      <c r="J137" s="21">
        <v>349519.99</v>
      </c>
      <c r="K137" s="21">
        <v>349519.99</v>
      </c>
      <c r="L137" s="22">
        <f t="shared" ref="L137:L168" si="5">IFERROR(K137/H137,0)</f>
        <v>0</v>
      </c>
      <c r="M137" s="23">
        <f t="shared" ref="M137:M168" si="6">IFERROR(K137/I137,0)</f>
        <v>0.96026204121022152</v>
      </c>
    </row>
    <row r="138" spans="1:13" s="33" customFormat="1" ht="12.75" customHeight="1" x14ac:dyDescent="0.2">
      <c r="A138" s="32"/>
      <c r="B138" s="17" t="s">
        <v>162</v>
      </c>
      <c r="C138" s="18"/>
      <c r="D138" s="18" t="s">
        <v>73</v>
      </c>
      <c r="E138" s="19">
        <v>6220</v>
      </c>
      <c r="F138" s="18" t="s">
        <v>161</v>
      </c>
      <c r="G138" s="20">
        <v>0</v>
      </c>
      <c r="H138" s="21">
        <v>0</v>
      </c>
      <c r="I138" s="21">
        <v>2544401.11</v>
      </c>
      <c r="J138" s="21">
        <v>0</v>
      </c>
      <c r="K138" s="21">
        <v>0</v>
      </c>
      <c r="L138" s="22">
        <f t="shared" si="5"/>
        <v>0</v>
      </c>
      <c r="M138" s="23">
        <f t="shared" si="6"/>
        <v>0</v>
      </c>
    </row>
    <row r="139" spans="1:13" s="33" customFormat="1" ht="12.75" customHeight="1" x14ac:dyDescent="0.2">
      <c r="A139" s="32"/>
      <c r="B139" s="17" t="s">
        <v>163</v>
      </c>
      <c r="C139" s="18"/>
      <c r="D139" s="18" t="s">
        <v>73</v>
      </c>
      <c r="E139" s="19">
        <v>6220</v>
      </c>
      <c r="F139" s="18" t="s">
        <v>161</v>
      </c>
      <c r="G139" s="20">
        <v>0</v>
      </c>
      <c r="H139" s="21">
        <v>0</v>
      </c>
      <c r="I139" s="21">
        <v>2579516.48</v>
      </c>
      <c r="J139" s="21">
        <v>2579516.48</v>
      </c>
      <c r="K139" s="21">
        <v>2579516.48</v>
      </c>
      <c r="L139" s="22">
        <f t="shared" si="5"/>
        <v>0</v>
      </c>
      <c r="M139" s="23">
        <f t="shared" si="6"/>
        <v>1</v>
      </c>
    </row>
    <row r="140" spans="1:13" s="33" customFormat="1" ht="12.75" customHeight="1" x14ac:dyDescent="0.2">
      <c r="A140" s="32"/>
      <c r="B140" s="17" t="s">
        <v>164</v>
      </c>
      <c r="C140" s="18"/>
      <c r="D140" s="18" t="s">
        <v>73</v>
      </c>
      <c r="E140" s="19">
        <v>6220</v>
      </c>
      <c r="F140" s="18" t="s">
        <v>161</v>
      </c>
      <c r="G140" s="20">
        <v>25000000</v>
      </c>
      <c r="H140" s="21">
        <v>25000000</v>
      </c>
      <c r="I140" s="21">
        <v>7935699.8799999999</v>
      </c>
      <c r="J140" s="21">
        <v>0</v>
      </c>
      <c r="K140" s="21">
        <v>0</v>
      </c>
      <c r="L140" s="22">
        <f t="shared" si="5"/>
        <v>0</v>
      </c>
      <c r="M140" s="23">
        <f t="shared" si="6"/>
        <v>0</v>
      </c>
    </row>
    <row r="141" spans="1:13" s="33" customFormat="1" ht="12.75" customHeight="1" x14ac:dyDescent="0.2">
      <c r="A141" s="32"/>
      <c r="B141" s="17" t="s">
        <v>165</v>
      </c>
      <c r="C141" s="18"/>
      <c r="D141" s="18" t="s">
        <v>77</v>
      </c>
      <c r="E141" s="19">
        <v>6220</v>
      </c>
      <c r="F141" s="18" t="s">
        <v>161</v>
      </c>
      <c r="G141" s="20">
        <v>0</v>
      </c>
      <c r="H141" s="21">
        <v>0</v>
      </c>
      <c r="I141" s="21">
        <v>3531527.07</v>
      </c>
      <c r="J141" s="21">
        <v>3531527.07</v>
      </c>
      <c r="K141" s="21">
        <v>3531527.07</v>
      </c>
      <c r="L141" s="22">
        <f t="shared" si="5"/>
        <v>0</v>
      </c>
      <c r="M141" s="23">
        <f t="shared" si="6"/>
        <v>1</v>
      </c>
    </row>
    <row r="142" spans="1:13" s="33" customFormat="1" ht="12.75" customHeight="1" x14ac:dyDescent="0.2">
      <c r="A142" s="32"/>
      <c r="B142" s="17" t="s">
        <v>166</v>
      </c>
      <c r="C142" s="18"/>
      <c r="D142" s="18" t="s">
        <v>167</v>
      </c>
      <c r="E142" s="19">
        <v>6220</v>
      </c>
      <c r="F142" s="18" t="s">
        <v>161</v>
      </c>
      <c r="G142" s="20">
        <v>0</v>
      </c>
      <c r="H142" s="21">
        <v>0</v>
      </c>
      <c r="I142" s="21">
        <v>2715297.49</v>
      </c>
      <c r="J142" s="21">
        <v>2715297.49</v>
      </c>
      <c r="K142" s="21">
        <v>2715297.49</v>
      </c>
      <c r="L142" s="22">
        <f t="shared" si="5"/>
        <v>0</v>
      </c>
      <c r="M142" s="23">
        <f t="shared" si="6"/>
        <v>1</v>
      </c>
    </row>
    <row r="143" spans="1:13" s="33" customFormat="1" ht="12.75" customHeight="1" x14ac:dyDescent="0.2">
      <c r="A143" s="32"/>
      <c r="B143" s="17" t="s">
        <v>168</v>
      </c>
      <c r="C143" s="18"/>
      <c r="D143" s="18" t="s">
        <v>167</v>
      </c>
      <c r="E143" s="19">
        <v>6220</v>
      </c>
      <c r="F143" s="18" t="s">
        <v>161</v>
      </c>
      <c r="G143" s="20">
        <v>0</v>
      </c>
      <c r="H143" s="21">
        <v>0</v>
      </c>
      <c r="I143" s="21">
        <v>0</v>
      </c>
      <c r="J143" s="21">
        <v>0</v>
      </c>
      <c r="K143" s="21">
        <v>0</v>
      </c>
      <c r="L143" s="22">
        <f t="shared" si="5"/>
        <v>0</v>
      </c>
      <c r="M143" s="23">
        <f t="shared" si="6"/>
        <v>0</v>
      </c>
    </row>
    <row r="144" spans="1:13" s="33" customFormat="1" ht="12.75" customHeight="1" x14ac:dyDescent="0.2">
      <c r="A144" s="32"/>
      <c r="B144" s="17" t="s">
        <v>169</v>
      </c>
      <c r="C144" s="18"/>
      <c r="D144" s="18" t="s">
        <v>170</v>
      </c>
      <c r="E144" s="19">
        <v>6220</v>
      </c>
      <c r="F144" s="18" t="s">
        <v>161</v>
      </c>
      <c r="G144" s="20">
        <v>0</v>
      </c>
      <c r="H144" s="21">
        <v>0</v>
      </c>
      <c r="I144" s="21">
        <v>605926.37</v>
      </c>
      <c r="J144" s="21">
        <v>605926.37</v>
      </c>
      <c r="K144" s="21">
        <v>605926.37</v>
      </c>
      <c r="L144" s="22">
        <f t="shared" si="5"/>
        <v>0</v>
      </c>
      <c r="M144" s="23">
        <f t="shared" si="6"/>
        <v>1</v>
      </c>
    </row>
    <row r="145" spans="1:13" s="33" customFormat="1" ht="12.75" customHeight="1" x14ac:dyDescent="0.2">
      <c r="A145" s="32"/>
      <c r="B145" s="17" t="s">
        <v>171</v>
      </c>
      <c r="C145" s="18"/>
      <c r="D145" s="18" t="s">
        <v>170</v>
      </c>
      <c r="E145" s="19">
        <v>6220</v>
      </c>
      <c r="F145" s="18" t="s">
        <v>161</v>
      </c>
      <c r="G145" s="20">
        <v>0</v>
      </c>
      <c r="H145" s="21">
        <v>0</v>
      </c>
      <c r="I145" s="21">
        <v>1118111.6200000001</v>
      </c>
      <c r="J145" s="21">
        <v>270123.65000000014</v>
      </c>
      <c r="K145" s="21">
        <v>270123.65000000002</v>
      </c>
      <c r="L145" s="22">
        <f t="shared" si="5"/>
        <v>0</v>
      </c>
      <c r="M145" s="23">
        <f t="shared" si="6"/>
        <v>0.24158916262760957</v>
      </c>
    </row>
    <row r="146" spans="1:13" s="33" customFormat="1" ht="12.75" customHeight="1" x14ac:dyDescent="0.2">
      <c r="A146" s="32"/>
      <c r="B146" s="17" t="s">
        <v>172</v>
      </c>
      <c r="C146" s="18"/>
      <c r="D146" s="18" t="s">
        <v>173</v>
      </c>
      <c r="E146" s="19">
        <v>6220</v>
      </c>
      <c r="F146" s="18" t="s">
        <v>161</v>
      </c>
      <c r="G146" s="20">
        <v>0</v>
      </c>
      <c r="H146" s="21">
        <v>0</v>
      </c>
      <c r="I146" s="21">
        <v>1825509.67</v>
      </c>
      <c r="J146" s="21">
        <v>0</v>
      </c>
      <c r="K146" s="21">
        <v>0</v>
      </c>
      <c r="L146" s="22">
        <f t="shared" si="5"/>
        <v>0</v>
      </c>
      <c r="M146" s="23">
        <f t="shared" si="6"/>
        <v>0</v>
      </c>
    </row>
    <row r="147" spans="1:13" s="33" customFormat="1" ht="25.5" customHeight="1" x14ac:dyDescent="0.2">
      <c r="A147" s="32"/>
      <c r="B147" s="17" t="s">
        <v>174</v>
      </c>
      <c r="C147" s="18"/>
      <c r="D147" s="24" t="s">
        <v>175</v>
      </c>
      <c r="E147" s="19">
        <v>6220</v>
      </c>
      <c r="F147" s="18" t="s">
        <v>161</v>
      </c>
      <c r="G147" s="20">
        <v>0</v>
      </c>
      <c r="H147" s="21">
        <v>0</v>
      </c>
      <c r="I147" s="21">
        <v>7675389.5899999999</v>
      </c>
      <c r="J147" s="21">
        <v>6011413.6899999995</v>
      </c>
      <c r="K147" s="21">
        <v>6011413.6900000004</v>
      </c>
      <c r="L147" s="22">
        <f t="shared" si="5"/>
        <v>0</v>
      </c>
      <c r="M147" s="23">
        <f t="shared" si="6"/>
        <v>0.78320632712013261</v>
      </c>
    </row>
    <row r="148" spans="1:13" s="33" customFormat="1" ht="12.75" customHeight="1" x14ac:dyDescent="0.2">
      <c r="A148" s="32"/>
      <c r="B148" s="17" t="s">
        <v>176</v>
      </c>
      <c r="C148" s="18"/>
      <c r="D148" s="18" t="s">
        <v>82</v>
      </c>
      <c r="E148" s="19">
        <v>6220</v>
      </c>
      <c r="F148" s="18" t="s">
        <v>161</v>
      </c>
      <c r="G148" s="20">
        <v>0</v>
      </c>
      <c r="H148" s="21">
        <v>0</v>
      </c>
      <c r="I148" s="21">
        <v>11053432.119999999</v>
      </c>
      <c r="J148" s="21">
        <v>11053432.119999999</v>
      </c>
      <c r="K148" s="21">
        <v>11053432.119999999</v>
      </c>
      <c r="L148" s="22">
        <f t="shared" si="5"/>
        <v>0</v>
      </c>
      <c r="M148" s="23">
        <f t="shared" si="6"/>
        <v>1</v>
      </c>
    </row>
    <row r="149" spans="1:13" s="33" customFormat="1" ht="12.75" customHeight="1" x14ac:dyDescent="0.2">
      <c r="A149" s="32"/>
      <c r="B149" s="17" t="s">
        <v>177</v>
      </c>
      <c r="C149" s="18"/>
      <c r="D149" s="18" t="s">
        <v>178</v>
      </c>
      <c r="E149" s="19">
        <v>6220</v>
      </c>
      <c r="F149" s="18" t="s">
        <v>161</v>
      </c>
      <c r="G149" s="20">
        <v>0</v>
      </c>
      <c r="H149" s="21">
        <v>0</v>
      </c>
      <c r="I149" s="21">
        <v>0</v>
      </c>
      <c r="J149" s="21">
        <v>0</v>
      </c>
      <c r="K149" s="21">
        <v>0</v>
      </c>
      <c r="L149" s="22">
        <f t="shared" si="5"/>
        <v>0</v>
      </c>
      <c r="M149" s="23">
        <f t="shared" si="6"/>
        <v>0</v>
      </c>
    </row>
    <row r="150" spans="1:13" s="33" customFormat="1" ht="12.75" customHeight="1" x14ac:dyDescent="0.2">
      <c r="A150" s="32"/>
      <c r="B150" s="17" t="s">
        <v>179</v>
      </c>
      <c r="C150" s="18"/>
      <c r="D150" s="18" t="s">
        <v>180</v>
      </c>
      <c r="E150" s="19">
        <v>6220</v>
      </c>
      <c r="F150" s="18" t="s">
        <v>161</v>
      </c>
      <c r="G150" s="20">
        <v>0</v>
      </c>
      <c r="H150" s="21">
        <v>0</v>
      </c>
      <c r="I150" s="21">
        <v>0</v>
      </c>
      <c r="J150" s="21">
        <v>0</v>
      </c>
      <c r="K150" s="21">
        <v>0</v>
      </c>
      <c r="L150" s="22">
        <f t="shared" si="5"/>
        <v>0</v>
      </c>
      <c r="M150" s="23">
        <f t="shared" si="6"/>
        <v>0</v>
      </c>
    </row>
    <row r="151" spans="1:13" s="33" customFormat="1" ht="12.75" customHeight="1" x14ac:dyDescent="0.2">
      <c r="A151" s="32"/>
      <c r="B151" s="17" t="s">
        <v>181</v>
      </c>
      <c r="C151" s="18"/>
      <c r="D151" s="18" t="s">
        <v>182</v>
      </c>
      <c r="E151" s="19">
        <v>6220</v>
      </c>
      <c r="F151" s="18" t="s">
        <v>161</v>
      </c>
      <c r="G151" s="20">
        <v>0</v>
      </c>
      <c r="H151" s="21">
        <v>0</v>
      </c>
      <c r="I151" s="21">
        <v>167789.45</v>
      </c>
      <c r="J151" s="21">
        <v>0</v>
      </c>
      <c r="K151" s="21">
        <v>0</v>
      </c>
      <c r="L151" s="22">
        <f t="shared" si="5"/>
        <v>0</v>
      </c>
      <c r="M151" s="23">
        <f t="shared" si="6"/>
        <v>0</v>
      </c>
    </row>
    <row r="152" spans="1:13" s="33" customFormat="1" ht="12.75" customHeight="1" x14ac:dyDescent="0.2">
      <c r="A152" s="32"/>
      <c r="B152" s="17" t="s">
        <v>183</v>
      </c>
      <c r="C152" s="18"/>
      <c r="D152" s="18" t="s">
        <v>184</v>
      </c>
      <c r="E152" s="19">
        <v>6220</v>
      </c>
      <c r="F152" s="18" t="s">
        <v>161</v>
      </c>
      <c r="G152" s="20">
        <v>0</v>
      </c>
      <c r="H152" s="21">
        <v>0</v>
      </c>
      <c r="I152" s="21">
        <v>3890926.55</v>
      </c>
      <c r="J152" s="21">
        <v>3890926.55</v>
      </c>
      <c r="K152" s="21">
        <v>3890926.55</v>
      </c>
      <c r="L152" s="22">
        <f t="shared" si="5"/>
        <v>0</v>
      </c>
      <c r="M152" s="23">
        <f t="shared" si="6"/>
        <v>1</v>
      </c>
    </row>
    <row r="153" spans="1:13" s="33" customFormat="1" ht="12.75" customHeight="1" x14ac:dyDescent="0.2">
      <c r="A153" s="32"/>
      <c r="B153" s="17" t="s">
        <v>185</v>
      </c>
      <c r="C153" s="18"/>
      <c r="D153" s="18" t="s">
        <v>85</v>
      </c>
      <c r="E153" s="19">
        <v>6220</v>
      </c>
      <c r="F153" s="18" t="s">
        <v>161</v>
      </c>
      <c r="G153" s="20">
        <v>0</v>
      </c>
      <c r="H153" s="21">
        <v>0</v>
      </c>
      <c r="I153" s="21">
        <v>1805440.15</v>
      </c>
      <c r="J153" s="21">
        <v>1805440.15</v>
      </c>
      <c r="K153" s="21">
        <v>1805440.15</v>
      </c>
      <c r="L153" s="22">
        <f t="shared" si="5"/>
        <v>0</v>
      </c>
      <c r="M153" s="23">
        <f t="shared" si="6"/>
        <v>1</v>
      </c>
    </row>
    <row r="154" spans="1:13" s="33" customFormat="1" ht="12.75" customHeight="1" x14ac:dyDescent="0.2">
      <c r="A154" s="32"/>
      <c r="B154" s="17" t="s">
        <v>186</v>
      </c>
      <c r="C154" s="18"/>
      <c r="D154" s="18" t="s">
        <v>87</v>
      </c>
      <c r="E154" s="19">
        <v>6220</v>
      </c>
      <c r="F154" s="18" t="s">
        <v>161</v>
      </c>
      <c r="G154" s="20">
        <v>0</v>
      </c>
      <c r="H154" s="21">
        <v>0</v>
      </c>
      <c r="I154" s="21">
        <v>5148003.43</v>
      </c>
      <c r="J154" s="21">
        <v>5148003.43</v>
      </c>
      <c r="K154" s="21">
        <v>5148003.41</v>
      </c>
      <c r="L154" s="22">
        <f t="shared" si="5"/>
        <v>0</v>
      </c>
      <c r="M154" s="23">
        <f t="shared" si="6"/>
        <v>0.99999999611499879</v>
      </c>
    </row>
    <row r="155" spans="1:13" s="33" customFormat="1" ht="12.75" customHeight="1" x14ac:dyDescent="0.2">
      <c r="A155" s="32"/>
      <c r="B155" s="17" t="s">
        <v>187</v>
      </c>
      <c r="C155" s="18"/>
      <c r="D155" s="18" t="s">
        <v>188</v>
      </c>
      <c r="E155" s="19">
        <v>6220</v>
      </c>
      <c r="F155" s="18" t="s">
        <v>161</v>
      </c>
      <c r="G155" s="20">
        <v>0</v>
      </c>
      <c r="H155" s="21">
        <v>0</v>
      </c>
      <c r="I155" s="21">
        <v>19725573.27</v>
      </c>
      <c r="J155" s="21">
        <v>0</v>
      </c>
      <c r="K155" s="21">
        <v>0</v>
      </c>
      <c r="L155" s="22">
        <f t="shared" si="5"/>
        <v>0</v>
      </c>
      <c r="M155" s="23">
        <f t="shared" si="6"/>
        <v>0</v>
      </c>
    </row>
    <row r="156" spans="1:13" s="33" customFormat="1" ht="12.75" customHeight="1" x14ac:dyDescent="0.2">
      <c r="A156" s="32"/>
      <c r="B156" s="17" t="s">
        <v>189</v>
      </c>
      <c r="C156" s="18"/>
      <c r="D156" s="18" t="s">
        <v>188</v>
      </c>
      <c r="E156" s="19">
        <v>6220</v>
      </c>
      <c r="F156" s="18" t="s">
        <v>161</v>
      </c>
      <c r="G156" s="20">
        <v>0</v>
      </c>
      <c r="H156" s="21">
        <v>0</v>
      </c>
      <c r="I156" s="21">
        <v>38115850.689999998</v>
      </c>
      <c r="J156" s="21">
        <v>15976452.279999997</v>
      </c>
      <c r="K156" s="21">
        <v>15976452.279999999</v>
      </c>
      <c r="L156" s="22">
        <f t="shared" si="5"/>
        <v>0</v>
      </c>
      <c r="M156" s="23">
        <f t="shared" si="6"/>
        <v>0.41915507566492677</v>
      </c>
    </row>
    <row r="157" spans="1:13" s="33" customFormat="1" ht="12.75" customHeight="1" x14ac:dyDescent="0.2">
      <c r="A157" s="32"/>
      <c r="B157" s="17" t="s">
        <v>190</v>
      </c>
      <c r="C157" s="18"/>
      <c r="D157" s="18" t="s">
        <v>91</v>
      </c>
      <c r="E157" s="19">
        <v>6220</v>
      </c>
      <c r="F157" s="18" t="s">
        <v>161</v>
      </c>
      <c r="G157" s="20">
        <v>0</v>
      </c>
      <c r="H157" s="21">
        <v>0</v>
      </c>
      <c r="I157" s="21">
        <v>44090631.07</v>
      </c>
      <c r="J157" s="21">
        <v>44090631.07</v>
      </c>
      <c r="K157" s="21">
        <v>44090631.060000002</v>
      </c>
      <c r="L157" s="22">
        <f t="shared" si="5"/>
        <v>0</v>
      </c>
      <c r="M157" s="23">
        <f t="shared" si="6"/>
        <v>0.99999999977319454</v>
      </c>
    </row>
    <row r="158" spans="1:13" s="33" customFormat="1" ht="12.75" customHeight="1" x14ac:dyDescent="0.2">
      <c r="A158" s="32"/>
      <c r="B158" s="17" t="s">
        <v>191</v>
      </c>
      <c r="C158" s="18"/>
      <c r="D158" s="18" t="s">
        <v>192</v>
      </c>
      <c r="E158" s="19">
        <v>6220</v>
      </c>
      <c r="F158" s="18" t="s">
        <v>161</v>
      </c>
      <c r="G158" s="20">
        <v>0</v>
      </c>
      <c r="H158" s="21">
        <v>0</v>
      </c>
      <c r="I158" s="21">
        <v>4295947.8</v>
      </c>
      <c r="J158" s="21">
        <v>0</v>
      </c>
      <c r="K158" s="21">
        <v>0</v>
      </c>
      <c r="L158" s="22">
        <f t="shared" si="5"/>
        <v>0</v>
      </c>
      <c r="M158" s="23">
        <f t="shared" si="6"/>
        <v>0</v>
      </c>
    </row>
    <row r="159" spans="1:13" x14ac:dyDescent="0.2">
      <c r="B159" s="17" t="s">
        <v>193</v>
      </c>
      <c r="C159" s="18"/>
      <c r="D159" s="18" t="s">
        <v>192</v>
      </c>
      <c r="E159" s="19">
        <v>6220</v>
      </c>
      <c r="F159" s="18" t="s">
        <v>161</v>
      </c>
      <c r="G159" s="20">
        <v>0</v>
      </c>
      <c r="H159" s="21">
        <v>0</v>
      </c>
      <c r="I159" s="21">
        <v>9029418.4900000002</v>
      </c>
      <c r="J159" s="21">
        <v>8413438.8200000003</v>
      </c>
      <c r="K159" s="21">
        <v>8413438.8200000003</v>
      </c>
      <c r="L159" s="22">
        <f t="shared" si="5"/>
        <v>0</v>
      </c>
      <c r="M159" s="23">
        <f t="shared" si="6"/>
        <v>0.93178080397068852</v>
      </c>
    </row>
    <row r="160" spans="1:13" x14ac:dyDescent="0.2">
      <c r="B160" s="17" t="s">
        <v>194</v>
      </c>
      <c r="C160" s="18"/>
      <c r="D160" s="18" t="s">
        <v>195</v>
      </c>
      <c r="E160" s="19">
        <v>6220</v>
      </c>
      <c r="F160" s="18" t="s">
        <v>161</v>
      </c>
      <c r="G160" s="20">
        <v>0</v>
      </c>
      <c r="H160" s="21">
        <v>0</v>
      </c>
      <c r="I160" s="21">
        <v>20860835.190000001</v>
      </c>
      <c r="J160" s="21">
        <v>20419142.560000002</v>
      </c>
      <c r="K160" s="21">
        <v>20419142.559999999</v>
      </c>
      <c r="L160" s="22">
        <f t="shared" si="5"/>
        <v>0</v>
      </c>
      <c r="M160" s="23">
        <f t="shared" si="6"/>
        <v>0.97882670439715969</v>
      </c>
    </row>
    <row r="161" spans="2:13" x14ac:dyDescent="0.2">
      <c r="B161" s="17" t="s">
        <v>196</v>
      </c>
      <c r="C161" s="18"/>
      <c r="D161" s="18" t="s">
        <v>95</v>
      </c>
      <c r="E161" s="19">
        <v>6220</v>
      </c>
      <c r="F161" s="18" t="s">
        <v>161</v>
      </c>
      <c r="G161" s="20">
        <v>0</v>
      </c>
      <c r="H161" s="21">
        <v>0</v>
      </c>
      <c r="I161" s="21">
        <v>12293373.060000001</v>
      </c>
      <c r="J161" s="21">
        <v>12293373.060000001</v>
      </c>
      <c r="K161" s="21">
        <v>12293373.060000001</v>
      </c>
      <c r="L161" s="22">
        <f t="shared" si="5"/>
        <v>0</v>
      </c>
      <c r="M161" s="23">
        <f t="shared" si="6"/>
        <v>1</v>
      </c>
    </row>
    <row r="162" spans="2:13" x14ac:dyDescent="0.2">
      <c r="B162" s="17" t="s">
        <v>197</v>
      </c>
      <c r="C162" s="18"/>
      <c r="D162" s="18" t="s">
        <v>198</v>
      </c>
      <c r="E162" s="19">
        <v>6220</v>
      </c>
      <c r="F162" s="18" t="s">
        <v>161</v>
      </c>
      <c r="G162" s="20">
        <v>0</v>
      </c>
      <c r="H162" s="21">
        <v>0</v>
      </c>
      <c r="I162" s="21">
        <v>0</v>
      </c>
      <c r="J162" s="21">
        <v>0</v>
      </c>
      <c r="K162" s="21">
        <v>0</v>
      </c>
      <c r="L162" s="22">
        <f t="shared" si="5"/>
        <v>0</v>
      </c>
      <c r="M162" s="23">
        <f t="shared" si="6"/>
        <v>0</v>
      </c>
    </row>
    <row r="163" spans="2:13" x14ac:dyDescent="0.2">
      <c r="B163" s="17" t="s">
        <v>199</v>
      </c>
      <c r="C163" s="18"/>
      <c r="D163" s="18" t="s">
        <v>200</v>
      </c>
      <c r="E163" s="19">
        <v>6220</v>
      </c>
      <c r="F163" s="18" t="s">
        <v>161</v>
      </c>
      <c r="G163" s="20">
        <v>350000</v>
      </c>
      <c r="H163" s="21">
        <v>350000</v>
      </c>
      <c r="I163" s="21">
        <v>0</v>
      </c>
      <c r="J163" s="21">
        <v>0</v>
      </c>
      <c r="K163" s="21">
        <v>0</v>
      </c>
      <c r="L163" s="22">
        <f t="shared" si="5"/>
        <v>0</v>
      </c>
      <c r="M163" s="23">
        <f t="shared" si="6"/>
        <v>0</v>
      </c>
    </row>
    <row r="164" spans="2:13" x14ac:dyDescent="0.2">
      <c r="B164" s="17" t="s">
        <v>201</v>
      </c>
      <c r="C164" s="18"/>
      <c r="D164" s="18" t="s">
        <v>200</v>
      </c>
      <c r="E164" s="19">
        <v>6220</v>
      </c>
      <c r="F164" s="18" t="s">
        <v>161</v>
      </c>
      <c r="G164" s="20">
        <v>0</v>
      </c>
      <c r="H164" s="21">
        <v>0</v>
      </c>
      <c r="I164" s="21">
        <v>0</v>
      </c>
      <c r="J164" s="21">
        <v>0</v>
      </c>
      <c r="K164" s="21">
        <v>0</v>
      </c>
      <c r="L164" s="22">
        <f t="shared" si="5"/>
        <v>0</v>
      </c>
      <c r="M164" s="23">
        <f t="shared" si="6"/>
        <v>0</v>
      </c>
    </row>
    <row r="165" spans="2:13" x14ac:dyDescent="0.2">
      <c r="B165" s="17" t="s">
        <v>202</v>
      </c>
      <c r="C165" s="18"/>
      <c r="D165" s="18" t="s">
        <v>203</v>
      </c>
      <c r="E165" s="19">
        <v>6220</v>
      </c>
      <c r="F165" s="18" t="s">
        <v>161</v>
      </c>
      <c r="G165" s="20">
        <v>0</v>
      </c>
      <c r="H165" s="21">
        <v>0</v>
      </c>
      <c r="I165" s="21">
        <v>266059.92</v>
      </c>
      <c r="J165" s="21">
        <v>266059.92</v>
      </c>
      <c r="K165" s="21">
        <v>266059.92</v>
      </c>
      <c r="L165" s="22">
        <f t="shared" si="5"/>
        <v>0</v>
      </c>
      <c r="M165" s="23">
        <f t="shared" si="6"/>
        <v>1</v>
      </c>
    </row>
    <row r="166" spans="2:13" x14ac:dyDescent="0.2">
      <c r="B166" s="17" t="s">
        <v>204</v>
      </c>
      <c r="C166" s="18"/>
      <c r="D166" s="18" t="s">
        <v>205</v>
      </c>
      <c r="E166" s="19">
        <v>6220</v>
      </c>
      <c r="F166" s="18" t="s">
        <v>161</v>
      </c>
      <c r="G166" s="20">
        <v>0</v>
      </c>
      <c r="H166" s="21">
        <v>0</v>
      </c>
      <c r="I166" s="21">
        <v>378727.05</v>
      </c>
      <c r="J166" s="21">
        <v>360875.37</v>
      </c>
      <c r="K166" s="21">
        <v>360875.37</v>
      </c>
      <c r="L166" s="22">
        <f t="shared" si="5"/>
        <v>0</v>
      </c>
      <c r="M166" s="23">
        <f t="shared" si="6"/>
        <v>0.95286399532328103</v>
      </c>
    </row>
    <row r="167" spans="2:13" x14ac:dyDescent="0.2">
      <c r="B167" s="17" t="s">
        <v>206</v>
      </c>
      <c r="C167" s="18"/>
      <c r="D167" s="18" t="s">
        <v>207</v>
      </c>
      <c r="E167" s="19">
        <v>6220</v>
      </c>
      <c r="F167" s="18" t="s">
        <v>161</v>
      </c>
      <c r="G167" s="20">
        <v>0</v>
      </c>
      <c r="H167" s="21">
        <v>0</v>
      </c>
      <c r="I167" s="21">
        <v>0</v>
      </c>
      <c r="J167" s="21">
        <v>0</v>
      </c>
      <c r="K167" s="21">
        <v>0</v>
      </c>
      <c r="L167" s="22">
        <f t="shared" si="5"/>
        <v>0</v>
      </c>
      <c r="M167" s="23">
        <f t="shared" si="6"/>
        <v>0</v>
      </c>
    </row>
    <row r="168" spans="2:13" x14ac:dyDescent="0.2">
      <c r="B168" s="17" t="s">
        <v>98</v>
      </c>
      <c r="C168" s="18"/>
      <c r="D168" s="18" t="s">
        <v>99</v>
      </c>
      <c r="E168" s="19">
        <v>6220</v>
      </c>
      <c r="F168" s="18" t="s">
        <v>161</v>
      </c>
      <c r="G168" s="20">
        <v>35000000</v>
      </c>
      <c r="H168" s="21">
        <v>35000000</v>
      </c>
      <c r="I168" s="21">
        <v>0</v>
      </c>
      <c r="J168" s="21">
        <v>0</v>
      </c>
      <c r="K168" s="21">
        <v>0</v>
      </c>
      <c r="L168" s="22">
        <f t="shared" si="5"/>
        <v>0</v>
      </c>
      <c r="M168" s="23">
        <f t="shared" si="6"/>
        <v>0</v>
      </c>
    </row>
    <row r="169" spans="2:13" x14ac:dyDescent="0.2">
      <c r="B169" s="17"/>
      <c r="C169" s="18"/>
      <c r="D169" s="11"/>
      <c r="E169" s="34"/>
      <c r="F169" s="11"/>
      <c r="G169" s="20"/>
      <c r="H169" s="20"/>
      <c r="I169" s="20"/>
      <c r="J169" s="20"/>
      <c r="K169" s="20"/>
      <c r="L169" s="11"/>
      <c r="M169" s="12"/>
    </row>
    <row r="170" spans="2:13" x14ac:dyDescent="0.2">
      <c r="B170" s="79" t="s">
        <v>208</v>
      </c>
      <c r="C170" s="80"/>
      <c r="D170" s="80"/>
      <c r="E170" s="80"/>
      <c r="F170" s="80"/>
      <c r="G170" s="48">
        <f>SUM(G137:G168)</f>
        <v>60350000</v>
      </c>
      <c r="H170" s="48">
        <f t="shared" ref="H170:K170" si="7">SUM(H137:H168)</f>
        <v>60350000</v>
      </c>
      <c r="I170" s="48">
        <f t="shared" si="7"/>
        <v>202017371.49000001</v>
      </c>
      <c r="J170" s="48">
        <f t="shared" si="7"/>
        <v>139781100.06999999</v>
      </c>
      <c r="K170" s="48">
        <f t="shared" si="7"/>
        <v>139781100.03999999</v>
      </c>
      <c r="L170" s="49">
        <f>IFERROR(K170/H170,0)</f>
        <v>2.3161739857497929</v>
      </c>
      <c r="M170" s="50">
        <f>IFERROR(K170/I170,0)</f>
        <v>0.69192613986129037</v>
      </c>
    </row>
    <row r="171" spans="2:13" x14ac:dyDescent="0.2">
      <c r="B171" s="51"/>
      <c r="C171" s="52"/>
      <c r="D171" s="53"/>
      <c r="E171" s="54"/>
      <c r="F171" s="53"/>
      <c r="G171" s="55"/>
      <c r="H171" s="55"/>
      <c r="I171" s="55"/>
      <c r="J171" s="55"/>
      <c r="K171" s="55"/>
      <c r="L171" s="53"/>
      <c r="M171" s="56"/>
    </row>
    <row r="172" spans="2:13" x14ac:dyDescent="0.2">
      <c r="B172" s="83" t="s">
        <v>209</v>
      </c>
      <c r="C172" s="84"/>
      <c r="D172" s="84"/>
      <c r="E172" s="84"/>
      <c r="F172" s="84"/>
      <c r="G172" s="57">
        <f>+G170+G132</f>
        <v>232406966</v>
      </c>
      <c r="H172" s="57">
        <f t="shared" ref="H172:K172" si="8">+H170+H132</f>
        <v>232406966</v>
      </c>
      <c r="I172" s="57">
        <f t="shared" si="8"/>
        <v>526408297.76000005</v>
      </c>
      <c r="J172" s="57">
        <f t="shared" si="8"/>
        <v>289967104.37</v>
      </c>
      <c r="K172" s="57">
        <f t="shared" si="8"/>
        <v>282141141.02999997</v>
      </c>
      <c r="L172" s="58">
        <f>IFERROR(K172/H172,0)</f>
        <v>1.2139960599545883</v>
      </c>
      <c r="M172" s="59">
        <f>IFERROR(K172/I172,0)</f>
        <v>0.53597396209478765</v>
      </c>
    </row>
    <row r="173" spans="2:13" ht="13.5" thickBot="1" x14ac:dyDescent="0.25">
      <c r="B173" s="60"/>
      <c r="C173" s="61"/>
      <c r="D173" s="61"/>
      <c r="E173" s="62"/>
      <c r="F173" s="61"/>
      <c r="G173" s="63"/>
      <c r="H173" s="63"/>
      <c r="I173" s="63"/>
      <c r="J173" s="63"/>
      <c r="K173" s="63"/>
      <c r="L173" s="61"/>
      <c r="M173" s="64"/>
    </row>
    <row r="185" spans="2:14" x14ac:dyDescent="0.2">
      <c r="I185" s="30"/>
      <c r="J185" s="30"/>
      <c r="K185" s="30"/>
      <c r="L185" s="30"/>
      <c r="M185" s="30"/>
    </row>
    <row r="186" spans="2:14" x14ac:dyDescent="0.2">
      <c r="B186" s="65"/>
      <c r="C186" s="66"/>
      <c r="D186" s="66"/>
      <c r="E186" s="67"/>
      <c r="F186" s="67"/>
      <c r="G186" s="67"/>
      <c r="H186" s="67"/>
      <c r="I186" s="68"/>
      <c r="J186" s="68"/>
      <c r="K186" s="68"/>
      <c r="L186" s="68"/>
      <c r="M186" s="69"/>
      <c r="N186" s="66"/>
    </row>
    <row r="187" spans="2:14" x14ac:dyDescent="0.2">
      <c r="B187" s="70"/>
      <c r="C187" s="70"/>
      <c r="D187" s="70"/>
      <c r="E187" s="70"/>
      <c r="F187" s="70"/>
      <c r="G187" s="71"/>
      <c r="H187" s="71"/>
      <c r="I187" s="72"/>
      <c r="J187" s="72"/>
      <c r="K187" s="72"/>
      <c r="L187" s="72"/>
      <c r="M187" s="72"/>
      <c r="N187" s="30"/>
    </row>
    <row r="188" spans="2:14" x14ac:dyDescent="0.2">
      <c r="B188" s="71"/>
      <c r="C188" s="71"/>
      <c r="D188" s="71"/>
      <c r="E188" s="71"/>
      <c r="F188" s="71"/>
      <c r="G188" s="71"/>
      <c r="H188" s="71"/>
      <c r="I188" s="71"/>
      <c r="J188" s="71"/>
      <c r="K188" s="71"/>
      <c r="L188" s="71"/>
      <c r="M188" s="71"/>
      <c r="N188" s="71"/>
    </row>
    <row r="189" spans="2:14" ht="12.75" customHeight="1" x14ac:dyDescent="0.2">
      <c r="B189" s="71"/>
      <c r="C189" s="71"/>
      <c r="D189" s="71"/>
      <c r="E189" s="71"/>
      <c r="F189" s="71"/>
      <c r="G189" s="73"/>
      <c r="H189" s="73"/>
      <c r="I189" s="74"/>
      <c r="J189" s="74"/>
      <c r="K189" s="74"/>
      <c r="L189" s="74"/>
      <c r="M189" s="74"/>
      <c r="N189" s="72"/>
    </row>
    <row r="190" spans="2:14" ht="12.75" customHeight="1" x14ac:dyDescent="0.2">
      <c r="B190" s="75"/>
      <c r="C190" s="75"/>
      <c r="D190" s="75"/>
      <c r="E190" s="75"/>
      <c r="F190" s="75"/>
      <c r="G190"/>
      <c r="H190"/>
      <c r="I190" s="76"/>
      <c r="J190" s="76"/>
      <c r="K190" s="76"/>
      <c r="L190" s="76"/>
      <c r="M190" s="76"/>
      <c r="N190" s="77"/>
    </row>
    <row r="191" spans="2:14" x14ac:dyDescent="0.2">
      <c r="B191" s="75"/>
      <c r="C191" s="75"/>
      <c r="D191" s="75"/>
      <c r="E191" s="75"/>
      <c r="F191" s="75"/>
      <c r="G191"/>
      <c r="H191"/>
      <c r="I191" s="77"/>
      <c r="J191" s="77"/>
      <c r="K191" s="77"/>
      <c r="L191" s="77"/>
      <c r="M191" s="77"/>
      <c r="N191" s="77"/>
    </row>
  </sheetData>
  <mergeCells count="22">
    <mergeCell ref="B1:M1"/>
    <mergeCell ref="B2:C5"/>
    <mergeCell ref="D2:D5"/>
    <mergeCell ref="E2:E5"/>
    <mergeCell ref="F2:F5"/>
    <mergeCell ref="G2:M2"/>
    <mergeCell ref="G3:G5"/>
    <mergeCell ref="H3:H5"/>
    <mergeCell ref="I3:I5"/>
    <mergeCell ref="J3:J5"/>
    <mergeCell ref="B172:F172"/>
    <mergeCell ref="K3:K5"/>
    <mergeCell ref="L3:M3"/>
    <mergeCell ref="L4:L5"/>
    <mergeCell ref="M4:M5"/>
    <mergeCell ref="B6:D6"/>
    <mergeCell ref="J6:K6"/>
    <mergeCell ref="C7:D7"/>
    <mergeCell ref="B132:F132"/>
    <mergeCell ref="B134:D134"/>
    <mergeCell ref="C135:D135"/>
    <mergeCell ref="B170:F170"/>
  </mergeCells>
  <dataValidations count="1">
    <dataValidation allowBlank="1" showInputMessage="1" showErrorMessage="1" prompt="Valor absoluto y/o relativo que registren los indicadores con relación a su meta anual correspondiente al programa, proyecto o actividad que se trate. (DOF 9-dic-09)" sqref="P64097 JL64097 TH64097 ADD64097 AMZ64097 AWV64097 BGR64097 BQN64097 CAJ64097 CKF64097 CUB64097 DDX64097 DNT64097 DXP64097 EHL64097 ERH64097 FBD64097 FKZ64097 FUV64097 GER64097 GON64097 GYJ64097 HIF64097 HSB64097 IBX64097 ILT64097 IVP64097 JFL64097 JPH64097 JZD64097 KIZ64097 KSV64097 LCR64097 LMN64097 LWJ64097 MGF64097 MQB64097 MZX64097 NJT64097 NTP64097 ODL64097 ONH64097 OXD64097 PGZ64097 PQV64097 QAR64097 QKN64097 QUJ64097 REF64097 ROB64097 RXX64097 SHT64097 SRP64097 TBL64097 TLH64097 TVD64097 UEZ64097 UOV64097 UYR64097 VIN64097 VSJ64097 WCF64097 WMB64097 WVX64097 P129633 JL129633 TH129633 ADD129633 AMZ129633 AWV129633 BGR129633 BQN129633 CAJ129633 CKF129633 CUB129633 DDX129633 DNT129633 DXP129633 EHL129633 ERH129633 FBD129633 FKZ129633 FUV129633 GER129633 GON129633 GYJ129633 HIF129633 HSB129633 IBX129633 ILT129633 IVP129633 JFL129633 JPH129633 JZD129633 KIZ129633 KSV129633 LCR129633 LMN129633 LWJ129633 MGF129633 MQB129633 MZX129633 NJT129633 NTP129633 ODL129633 ONH129633 OXD129633 PGZ129633 PQV129633 QAR129633 QKN129633 QUJ129633 REF129633 ROB129633 RXX129633 SHT129633 SRP129633 TBL129633 TLH129633 TVD129633 UEZ129633 UOV129633 UYR129633 VIN129633 VSJ129633 WCF129633 WMB129633 WVX129633 P195169 JL195169 TH195169 ADD195169 AMZ195169 AWV195169 BGR195169 BQN195169 CAJ195169 CKF195169 CUB195169 DDX195169 DNT195169 DXP195169 EHL195169 ERH195169 FBD195169 FKZ195169 FUV195169 GER195169 GON195169 GYJ195169 HIF195169 HSB195169 IBX195169 ILT195169 IVP195169 JFL195169 JPH195169 JZD195169 KIZ195169 KSV195169 LCR195169 LMN195169 LWJ195169 MGF195169 MQB195169 MZX195169 NJT195169 NTP195169 ODL195169 ONH195169 OXD195169 PGZ195169 PQV195169 QAR195169 QKN195169 QUJ195169 REF195169 ROB195169 RXX195169 SHT195169 SRP195169 TBL195169 TLH195169 TVD195169 UEZ195169 UOV195169 UYR195169 VIN195169 VSJ195169 WCF195169 WMB195169 WVX195169 P260705 JL260705 TH260705 ADD260705 AMZ260705 AWV260705 BGR260705 BQN260705 CAJ260705 CKF260705 CUB260705 DDX260705 DNT260705 DXP260705 EHL260705 ERH260705 FBD260705 FKZ260705 FUV260705 GER260705 GON260705 GYJ260705 HIF260705 HSB260705 IBX260705 ILT260705 IVP260705 JFL260705 JPH260705 JZD260705 KIZ260705 KSV260705 LCR260705 LMN260705 LWJ260705 MGF260705 MQB260705 MZX260705 NJT260705 NTP260705 ODL260705 ONH260705 OXD260705 PGZ260705 PQV260705 QAR260705 QKN260705 QUJ260705 REF260705 ROB260705 RXX260705 SHT260705 SRP260705 TBL260705 TLH260705 TVD260705 UEZ260705 UOV260705 UYR260705 VIN260705 VSJ260705 WCF260705 WMB260705 WVX260705 P326241 JL326241 TH326241 ADD326241 AMZ326241 AWV326241 BGR326241 BQN326241 CAJ326241 CKF326241 CUB326241 DDX326241 DNT326241 DXP326241 EHL326241 ERH326241 FBD326241 FKZ326241 FUV326241 GER326241 GON326241 GYJ326241 HIF326241 HSB326241 IBX326241 ILT326241 IVP326241 JFL326241 JPH326241 JZD326241 KIZ326241 KSV326241 LCR326241 LMN326241 LWJ326241 MGF326241 MQB326241 MZX326241 NJT326241 NTP326241 ODL326241 ONH326241 OXD326241 PGZ326241 PQV326241 QAR326241 QKN326241 QUJ326241 REF326241 ROB326241 RXX326241 SHT326241 SRP326241 TBL326241 TLH326241 TVD326241 UEZ326241 UOV326241 UYR326241 VIN326241 VSJ326241 WCF326241 WMB326241 WVX326241 P391777 JL391777 TH391777 ADD391777 AMZ391777 AWV391777 BGR391777 BQN391777 CAJ391777 CKF391777 CUB391777 DDX391777 DNT391777 DXP391777 EHL391777 ERH391777 FBD391777 FKZ391777 FUV391777 GER391777 GON391777 GYJ391777 HIF391777 HSB391777 IBX391777 ILT391777 IVP391777 JFL391777 JPH391777 JZD391777 KIZ391777 KSV391777 LCR391777 LMN391777 LWJ391777 MGF391777 MQB391777 MZX391777 NJT391777 NTP391777 ODL391777 ONH391777 OXD391777 PGZ391777 PQV391777 QAR391777 QKN391777 QUJ391777 REF391777 ROB391777 RXX391777 SHT391777 SRP391777 TBL391777 TLH391777 TVD391777 UEZ391777 UOV391777 UYR391777 VIN391777 VSJ391777 WCF391777 WMB391777 WVX391777 P457313 JL457313 TH457313 ADD457313 AMZ457313 AWV457313 BGR457313 BQN457313 CAJ457313 CKF457313 CUB457313 DDX457313 DNT457313 DXP457313 EHL457313 ERH457313 FBD457313 FKZ457313 FUV457313 GER457313 GON457313 GYJ457313 HIF457313 HSB457313 IBX457313 ILT457313 IVP457313 JFL457313 JPH457313 JZD457313 KIZ457313 KSV457313 LCR457313 LMN457313 LWJ457313 MGF457313 MQB457313 MZX457313 NJT457313 NTP457313 ODL457313 ONH457313 OXD457313 PGZ457313 PQV457313 QAR457313 QKN457313 QUJ457313 REF457313 ROB457313 RXX457313 SHT457313 SRP457313 TBL457313 TLH457313 TVD457313 UEZ457313 UOV457313 UYR457313 VIN457313 VSJ457313 WCF457313 WMB457313 WVX457313 P522849 JL522849 TH522849 ADD522849 AMZ522849 AWV522849 BGR522849 BQN522849 CAJ522849 CKF522849 CUB522849 DDX522849 DNT522849 DXP522849 EHL522849 ERH522849 FBD522849 FKZ522849 FUV522849 GER522849 GON522849 GYJ522849 HIF522849 HSB522849 IBX522849 ILT522849 IVP522849 JFL522849 JPH522849 JZD522849 KIZ522849 KSV522849 LCR522849 LMN522849 LWJ522849 MGF522849 MQB522849 MZX522849 NJT522849 NTP522849 ODL522849 ONH522849 OXD522849 PGZ522849 PQV522849 QAR522849 QKN522849 QUJ522849 REF522849 ROB522849 RXX522849 SHT522849 SRP522849 TBL522849 TLH522849 TVD522849 UEZ522849 UOV522849 UYR522849 VIN522849 VSJ522849 WCF522849 WMB522849 WVX522849 P588385 JL588385 TH588385 ADD588385 AMZ588385 AWV588385 BGR588385 BQN588385 CAJ588385 CKF588385 CUB588385 DDX588385 DNT588385 DXP588385 EHL588385 ERH588385 FBD588385 FKZ588385 FUV588385 GER588385 GON588385 GYJ588385 HIF588385 HSB588385 IBX588385 ILT588385 IVP588385 JFL588385 JPH588385 JZD588385 KIZ588385 KSV588385 LCR588385 LMN588385 LWJ588385 MGF588385 MQB588385 MZX588385 NJT588385 NTP588385 ODL588385 ONH588385 OXD588385 PGZ588385 PQV588385 QAR588385 QKN588385 QUJ588385 REF588385 ROB588385 RXX588385 SHT588385 SRP588385 TBL588385 TLH588385 TVD588385 UEZ588385 UOV588385 UYR588385 VIN588385 VSJ588385 WCF588385 WMB588385 WVX588385 P653921 JL653921 TH653921 ADD653921 AMZ653921 AWV653921 BGR653921 BQN653921 CAJ653921 CKF653921 CUB653921 DDX653921 DNT653921 DXP653921 EHL653921 ERH653921 FBD653921 FKZ653921 FUV653921 GER653921 GON653921 GYJ653921 HIF653921 HSB653921 IBX653921 ILT653921 IVP653921 JFL653921 JPH653921 JZD653921 KIZ653921 KSV653921 LCR653921 LMN653921 LWJ653921 MGF653921 MQB653921 MZX653921 NJT653921 NTP653921 ODL653921 ONH653921 OXD653921 PGZ653921 PQV653921 QAR653921 QKN653921 QUJ653921 REF653921 ROB653921 RXX653921 SHT653921 SRP653921 TBL653921 TLH653921 TVD653921 UEZ653921 UOV653921 UYR653921 VIN653921 VSJ653921 WCF653921 WMB653921 WVX653921 P719457 JL719457 TH719457 ADD719457 AMZ719457 AWV719457 BGR719457 BQN719457 CAJ719457 CKF719457 CUB719457 DDX719457 DNT719457 DXP719457 EHL719457 ERH719457 FBD719457 FKZ719457 FUV719457 GER719457 GON719457 GYJ719457 HIF719457 HSB719457 IBX719457 ILT719457 IVP719457 JFL719457 JPH719457 JZD719457 KIZ719457 KSV719457 LCR719457 LMN719457 LWJ719457 MGF719457 MQB719457 MZX719457 NJT719457 NTP719457 ODL719457 ONH719457 OXD719457 PGZ719457 PQV719457 QAR719457 QKN719457 QUJ719457 REF719457 ROB719457 RXX719457 SHT719457 SRP719457 TBL719457 TLH719457 TVD719457 UEZ719457 UOV719457 UYR719457 VIN719457 VSJ719457 WCF719457 WMB719457 WVX719457 P784993 JL784993 TH784993 ADD784993 AMZ784993 AWV784993 BGR784993 BQN784993 CAJ784993 CKF784993 CUB784993 DDX784993 DNT784993 DXP784993 EHL784993 ERH784993 FBD784993 FKZ784993 FUV784993 GER784993 GON784993 GYJ784993 HIF784993 HSB784993 IBX784993 ILT784993 IVP784993 JFL784993 JPH784993 JZD784993 KIZ784993 KSV784993 LCR784993 LMN784993 LWJ784993 MGF784993 MQB784993 MZX784993 NJT784993 NTP784993 ODL784993 ONH784993 OXD784993 PGZ784993 PQV784993 QAR784993 QKN784993 QUJ784993 REF784993 ROB784993 RXX784993 SHT784993 SRP784993 TBL784993 TLH784993 TVD784993 UEZ784993 UOV784993 UYR784993 VIN784993 VSJ784993 WCF784993 WMB784993 WVX784993 P850529 JL850529 TH850529 ADD850529 AMZ850529 AWV850529 BGR850529 BQN850529 CAJ850529 CKF850529 CUB850529 DDX850529 DNT850529 DXP850529 EHL850529 ERH850529 FBD850529 FKZ850529 FUV850529 GER850529 GON850529 GYJ850529 HIF850529 HSB850529 IBX850529 ILT850529 IVP850529 JFL850529 JPH850529 JZD850529 KIZ850529 KSV850529 LCR850529 LMN850529 LWJ850529 MGF850529 MQB850529 MZX850529 NJT850529 NTP850529 ODL850529 ONH850529 OXD850529 PGZ850529 PQV850529 QAR850529 QKN850529 QUJ850529 REF850529 ROB850529 RXX850529 SHT850529 SRP850529 TBL850529 TLH850529 TVD850529 UEZ850529 UOV850529 UYR850529 VIN850529 VSJ850529 WCF850529 WMB850529 WVX850529 P916065 JL916065 TH916065 ADD916065 AMZ916065 AWV916065 BGR916065 BQN916065 CAJ916065 CKF916065 CUB916065 DDX916065 DNT916065 DXP916065 EHL916065 ERH916065 FBD916065 FKZ916065 FUV916065 GER916065 GON916065 GYJ916065 HIF916065 HSB916065 IBX916065 ILT916065 IVP916065 JFL916065 JPH916065 JZD916065 KIZ916065 KSV916065 LCR916065 LMN916065 LWJ916065 MGF916065 MQB916065 MZX916065 NJT916065 NTP916065 ODL916065 ONH916065 OXD916065 PGZ916065 PQV916065 QAR916065 QKN916065 QUJ916065 REF916065 ROB916065 RXX916065 SHT916065 SRP916065 TBL916065 TLH916065 TVD916065 UEZ916065 UOV916065 UYR916065 VIN916065 VSJ916065 WCF916065 WMB916065 WVX916065 P981601 JL981601 TH981601 ADD981601 AMZ981601 AWV981601 BGR981601 BQN981601 CAJ981601 CKF981601 CUB981601 DDX981601 DNT981601 DXP981601 EHL981601 ERH981601 FBD981601 FKZ981601 FUV981601 GER981601 GON981601 GYJ981601 HIF981601 HSB981601 IBX981601 ILT981601 IVP981601 JFL981601 JPH981601 JZD981601 KIZ981601 KSV981601 LCR981601 LMN981601 LWJ981601 MGF981601 MQB981601 MZX981601 NJT981601 NTP981601 ODL981601 ONH981601 OXD981601 PGZ981601 PQV981601 QAR981601 QKN981601 QUJ981601 REF981601 ROB981601 RXX981601 SHT981601 SRP981601 TBL981601 TLH981601 TVD981601 UEZ981601 UOV981601 UYR981601 VIN981601 VSJ981601 WCF981601 WMB981601 WVX981601" xr:uid="{E5D981C5-EDA3-49ED-B929-C40F7A1277FC}"/>
  </dataValidations>
  <pageMargins left="0.70866141732283472" right="0.70866141732283472" top="0.74803149606299213" bottom="0.74803149606299213" header="0.31496062992125984" footer="0.31496062992125984"/>
  <pageSetup scale="59"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PPI </vt:lpstr>
      <vt:lpstr>'PPI '!Área_de_impresión</vt:lpstr>
      <vt:lpstr>'PPI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2024-01-29T23:11:11Z</cp:lastPrinted>
  <dcterms:created xsi:type="dcterms:W3CDTF">2024-01-29T20:13:24Z</dcterms:created>
  <dcterms:modified xsi:type="dcterms:W3CDTF">2024-01-29T23:11:16Z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