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Usuario.DESKTOP-FQVJVEQ\Desktop\PLATAFORMA LGCG 2T 2023\"/>
    </mc:Choice>
  </mc:AlternateContent>
  <xr:revisionPtr revIDLastSave="0" documentId="13_ncr:1_{969AE333-C3A6-47D1-8636-81D2B89EDF9B}" xr6:coauthVersionLast="36" xr6:coauthVersionMax="36" xr10:uidLastSave="{00000000-0000-0000-0000-000000000000}"/>
  <bookViews>
    <workbookView xWindow="0" yWindow="0" windowWidth="28800" windowHeight="12210" xr2:uid="{BC36328F-0D92-4204-96C3-59A3B7BD0B13}"/>
  </bookViews>
  <sheets>
    <sheet name="PPI" sheetId="1" r:id="rId1"/>
  </sheets>
  <externalReferences>
    <externalReference r:id="rId2"/>
    <externalReference r:id="rId3"/>
    <externalReference r:id="rId4"/>
    <externalReference r:id="rId5"/>
    <externalReference r:id="rId6"/>
    <externalReference r:id="rId7"/>
    <externalReference r:id="rId8"/>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ALFONSO">[1]ECABR!#REF!</definedName>
    <definedName name="_xlnm.Extract" localSheetId="0">[3]EGRESOS!#REF!</definedName>
    <definedName name="_xlnm.Extract">[3]EGRESOS!#REF!</definedName>
    <definedName name="_xlnm.Print_Area" localSheetId="0">PPI!$B$1:$M$152</definedName>
    <definedName name="B" localSheetId="0">[3]EGRESOS!#REF!</definedName>
    <definedName name="B">[3]EGRESOS!#REF!</definedName>
    <definedName name="BASE" localSheetId="0">#REF!</definedName>
    <definedName name="BASE">#REF!</definedName>
    <definedName name="_xlnm.Database" localSheetId="0">[5]REPORTO!#REF!</definedName>
    <definedName name="_xlnm.Database">[5]REPORTO!#REF!</definedName>
    <definedName name="cba" localSheetId="0">[2]TOTAL!#REF!</definedName>
    <definedName name="cba">[2]TOTAL!#REF!</definedName>
    <definedName name="cie" localSheetId="0">[1]ECABR!#REF!</definedName>
    <definedName name="cie">[1]ECABR!#REF!</definedName>
    <definedName name="ELOY" localSheetId="0">#REF!</definedName>
    <definedName name="ELOY">#REF!</definedName>
    <definedName name="ESF">#REF!</definedName>
    <definedName name="Fecha" localSheetId="0">#REF!</definedName>
    <definedName name="Fecha">#REF!</definedName>
    <definedName name="HF">[6]T1705HF!$B$20:$B$20</definedName>
    <definedName name="Instituto">#REF!</definedName>
    <definedName name="ju" localSheetId="0">[5]REPORTO!#REF!</definedName>
    <definedName name="ju">[5]REPORTO!#REF!</definedName>
    <definedName name="mao" localSheetId="0">[1]ECABR!#REF!</definedName>
    <definedName name="mao">[1]ECABR!#REF!</definedName>
    <definedName name="N" localSheetId="0">#REF!</definedName>
    <definedName name="N">#REF!</definedName>
    <definedName name="NDM">[5]REPORTO!#REF!</definedName>
    <definedName name="REPORTO" localSheetId="0">#REF!</definedName>
    <definedName name="REPORTO">#REF!</definedName>
    <definedName name="TCAIE">[7]CH1902!$B$20:$B$20</definedName>
    <definedName name="TCFEEIS" localSheetId="0">#REF!</definedName>
    <definedName name="TCFEEIS">#REF!</definedName>
    <definedName name="_xlnm.Print_Titles" localSheetId="0">PPI!$1:$5</definedName>
    <definedName name="TRASP" localSheetId="0">#REF!</definedName>
    <definedName name="TRASP">#REF!</definedName>
    <definedName name="U" localSheetId="0">#REF!</definedName>
    <definedName name="U">#REF!</definedName>
    <definedName name="x" localSheetId="0">#REF!</definedName>
    <definedName name="x">#REF!</definedName>
    <definedName name="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5" i="1" l="1"/>
  <c r="L145" i="1" s="1"/>
  <c r="J145" i="1"/>
  <c r="I145" i="1"/>
  <c r="H145" i="1"/>
  <c r="M142" i="1"/>
  <c r="L142" i="1"/>
  <c r="G142" i="1"/>
  <c r="M141" i="1"/>
  <c r="L141" i="1"/>
  <c r="G141" i="1"/>
  <c r="M140" i="1"/>
  <c r="L140" i="1"/>
  <c r="G140" i="1"/>
  <c r="M139" i="1"/>
  <c r="L139" i="1"/>
  <c r="G139" i="1"/>
  <c r="M138" i="1"/>
  <c r="L138" i="1"/>
  <c r="G138" i="1"/>
  <c r="M137" i="1"/>
  <c r="L137" i="1"/>
  <c r="G137" i="1"/>
  <c r="M136" i="1"/>
  <c r="L136" i="1"/>
  <c r="G136" i="1"/>
  <c r="M135" i="1"/>
  <c r="L135" i="1"/>
  <c r="G135" i="1"/>
  <c r="M134" i="1"/>
  <c r="L134" i="1"/>
  <c r="G134" i="1"/>
  <c r="M133" i="1"/>
  <c r="L133" i="1"/>
  <c r="G133" i="1"/>
  <c r="M132" i="1"/>
  <c r="L132" i="1"/>
  <c r="G132" i="1"/>
  <c r="M131" i="1"/>
  <c r="L131" i="1"/>
  <c r="G131" i="1"/>
  <c r="M130" i="1"/>
  <c r="L130" i="1"/>
  <c r="G130" i="1"/>
  <c r="M129" i="1"/>
  <c r="L129" i="1"/>
  <c r="G129" i="1"/>
  <c r="M128" i="1"/>
  <c r="L128" i="1"/>
  <c r="G128" i="1"/>
  <c r="M127" i="1"/>
  <c r="L127" i="1"/>
  <c r="G127" i="1"/>
  <c r="M126" i="1"/>
  <c r="L126" i="1"/>
  <c r="G126" i="1"/>
  <c r="M125" i="1"/>
  <c r="L125" i="1"/>
  <c r="G125" i="1"/>
  <c r="M124" i="1"/>
  <c r="L124" i="1"/>
  <c r="G124" i="1"/>
  <c r="M123" i="1"/>
  <c r="L123" i="1"/>
  <c r="G123" i="1"/>
  <c r="M122" i="1"/>
  <c r="L122" i="1"/>
  <c r="G122" i="1"/>
  <c r="M121" i="1"/>
  <c r="L121" i="1"/>
  <c r="G121" i="1"/>
  <c r="M120" i="1"/>
  <c r="L120" i="1"/>
  <c r="G120" i="1"/>
  <c r="M119" i="1"/>
  <c r="L119" i="1"/>
  <c r="G119" i="1"/>
  <c r="K114" i="1"/>
  <c r="K147" i="1" s="1"/>
  <c r="J114" i="1"/>
  <c r="J147" i="1" s="1"/>
  <c r="I114" i="1"/>
  <c r="I147" i="1" s="1"/>
  <c r="H114" i="1"/>
  <c r="M111" i="1"/>
  <c r="L111" i="1"/>
  <c r="G111" i="1"/>
  <c r="M110" i="1"/>
  <c r="L110" i="1"/>
  <c r="G110" i="1"/>
  <c r="M109" i="1"/>
  <c r="L109" i="1"/>
  <c r="G109" i="1"/>
  <c r="M108" i="1"/>
  <c r="L108" i="1"/>
  <c r="G108" i="1"/>
  <c r="M107" i="1"/>
  <c r="L107" i="1"/>
  <c r="G107" i="1"/>
  <c r="M106" i="1"/>
  <c r="L106" i="1"/>
  <c r="G106" i="1"/>
  <c r="M105" i="1"/>
  <c r="L105" i="1"/>
  <c r="G105" i="1"/>
  <c r="M104" i="1"/>
  <c r="L104" i="1"/>
  <c r="G104" i="1"/>
  <c r="M103" i="1"/>
  <c r="L103" i="1"/>
  <c r="G103" i="1"/>
  <c r="M102" i="1"/>
  <c r="L102" i="1"/>
  <c r="G102" i="1"/>
  <c r="M101" i="1"/>
  <c r="L101" i="1"/>
  <c r="G101" i="1"/>
  <c r="M100" i="1"/>
  <c r="L100" i="1"/>
  <c r="G100" i="1"/>
  <c r="M99" i="1"/>
  <c r="L99" i="1"/>
  <c r="G99" i="1"/>
  <c r="M98" i="1"/>
  <c r="L98" i="1"/>
  <c r="G98" i="1"/>
  <c r="M97" i="1"/>
  <c r="L97" i="1"/>
  <c r="G97" i="1"/>
  <c r="M96" i="1"/>
  <c r="L96" i="1"/>
  <c r="G96" i="1"/>
  <c r="M95" i="1"/>
  <c r="L95" i="1"/>
  <c r="G95" i="1"/>
  <c r="M94" i="1"/>
  <c r="L94" i="1"/>
  <c r="G94" i="1"/>
  <c r="M93" i="1"/>
  <c r="L93" i="1"/>
  <c r="G93" i="1"/>
  <c r="M92" i="1"/>
  <c r="L92" i="1"/>
  <c r="G92" i="1"/>
  <c r="M91" i="1"/>
  <c r="L91" i="1"/>
  <c r="G91" i="1"/>
  <c r="M90" i="1"/>
  <c r="L90" i="1"/>
  <c r="G90" i="1"/>
  <c r="M89" i="1"/>
  <c r="L89" i="1"/>
  <c r="G89" i="1"/>
  <c r="M88" i="1"/>
  <c r="L88" i="1"/>
  <c r="G88" i="1"/>
  <c r="M87" i="1"/>
  <c r="L87" i="1"/>
  <c r="G87" i="1"/>
  <c r="M86" i="1"/>
  <c r="L86" i="1"/>
  <c r="G86" i="1"/>
  <c r="M85" i="1"/>
  <c r="L85" i="1"/>
  <c r="G85" i="1"/>
  <c r="M84" i="1"/>
  <c r="L84" i="1"/>
  <c r="G84" i="1"/>
  <c r="M83" i="1"/>
  <c r="L83" i="1"/>
  <c r="G83" i="1"/>
  <c r="M82" i="1"/>
  <c r="L82" i="1"/>
  <c r="G82" i="1"/>
  <c r="M81" i="1"/>
  <c r="L81" i="1"/>
  <c r="G81" i="1"/>
  <c r="M80" i="1"/>
  <c r="L80" i="1"/>
  <c r="G80" i="1"/>
  <c r="M79" i="1"/>
  <c r="L79" i="1"/>
  <c r="G79" i="1"/>
  <c r="M78" i="1"/>
  <c r="L78" i="1"/>
  <c r="G78" i="1"/>
  <c r="M77" i="1"/>
  <c r="L77" i="1"/>
  <c r="G77" i="1"/>
  <c r="M76" i="1"/>
  <c r="L76" i="1"/>
  <c r="G76" i="1"/>
  <c r="M75" i="1"/>
  <c r="L75" i="1"/>
  <c r="G75" i="1"/>
  <c r="M74" i="1"/>
  <c r="L74" i="1"/>
  <c r="G74" i="1"/>
  <c r="M73" i="1"/>
  <c r="L73" i="1"/>
  <c r="G73" i="1"/>
  <c r="M72" i="1"/>
  <c r="L72" i="1"/>
  <c r="G72" i="1"/>
  <c r="M71" i="1"/>
  <c r="L71" i="1"/>
  <c r="G71" i="1"/>
  <c r="M70" i="1"/>
  <c r="L70" i="1"/>
  <c r="G70" i="1"/>
  <c r="M69" i="1"/>
  <c r="L69" i="1"/>
  <c r="G69" i="1"/>
  <c r="M68" i="1"/>
  <c r="L68" i="1"/>
  <c r="G68" i="1"/>
  <c r="M67" i="1"/>
  <c r="L67" i="1"/>
  <c r="G67" i="1"/>
  <c r="M66" i="1"/>
  <c r="L66" i="1"/>
  <c r="G66" i="1"/>
  <c r="M65" i="1"/>
  <c r="L65" i="1"/>
  <c r="G65" i="1"/>
  <c r="M64" i="1"/>
  <c r="L64" i="1"/>
  <c r="G64" i="1"/>
  <c r="M63" i="1"/>
  <c r="L63" i="1"/>
  <c r="G63" i="1"/>
  <c r="M62" i="1"/>
  <c r="L62" i="1"/>
  <c r="G62" i="1"/>
  <c r="M61" i="1"/>
  <c r="L61" i="1"/>
  <c r="G61" i="1"/>
  <c r="M60" i="1"/>
  <c r="L60" i="1"/>
  <c r="G60" i="1"/>
  <c r="M59" i="1"/>
  <c r="L59" i="1"/>
  <c r="G59" i="1"/>
  <c r="M58" i="1"/>
  <c r="L58" i="1"/>
  <c r="G58" i="1"/>
  <c r="M57" i="1"/>
  <c r="L57" i="1"/>
  <c r="G57" i="1"/>
  <c r="M56" i="1"/>
  <c r="L56" i="1"/>
  <c r="G56" i="1"/>
  <c r="M55" i="1"/>
  <c r="L55" i="1"/>
  <c r="G55" i="1"/>
  <c r="M54" i="1"/>
  <c r="L54" i="1"/>
  <c r="G54" i="1"/>
  <c r="M53" i="1"/>
  <c r="L53" i="1"/>
  <c r="G53" i="1"/>
  <c r="M52" i="1"/>
  <c r="L52" i="1"/>
  <c r="G52" i="1"/>
  <c r="M51" i="1"/>
  <c r="L51" i="1"/>
  <c r="G51" i="1"/>
  <c r="M50" i="1"/>
  <c r="L50" i="1"/>
  <c r="G50" i="1"/>
  <c r="M49" i="1"/>
  <c r="L49" i="1"/>
  <c r="G49" i="1"/>
  <c r="M48" i="1"/>
  <c r="L48" i="1"/>
  <c r="G48" i="1"/>
  <c r="M47" i="1"/>
  <c r="L47" i="1"/>
  <c r="G47" i="1"/>
  <c r="M46" i="1"/>
  <c r="L46" i="1"/>
  <c r="G46" i="1"/>
  <c r="M45" i="1"/>
  <c r="L45" i="1"/>
  <c r="G45" i="1"/>
  <c r="M44" i="1"/>
  <c r="L44" i="1"/>
  <c r="G44" i="1"/>
  <c r="M43" i="1"/>
  <c r="L43" i="1"/>
  <c r="G43" i="1"/>
  <c r="M42" i="1"/>
  <c r="L42" i="1"/>
  <c r="G42" i="1"/>
  <c r="M41" i="1"/>
  <c r="L41" i="1"/>
  <c r="G41" i="1"/>
  <c r="M40" i="1"/>
  <c r="L40" i="1"/>
  <c r="G40" i="1"/>
  <c r="M39" i="1"/>
  <c r="L39" i="1"/>
  <c r="G39" i="1"/>
  <c r="M38" i="1"/>
  <c r="L38" i="1"/>
  <c r="G38" i="1"/>
  <c r="M37" i="1"/>
  <c r="L37" i="1"/>
  <c r="G37" i="1"/>
  <c r="M36" i="1"/>
  <c r="L36" i="1"/>
  <c r="G36" i="1"/>
  <c r="M35" i="1"/>
  <c r="L35" i="1"/>
  <c r="G35" i="1"/>
  <c r="M34" i="1"/>
  <c r="L34" i="1"/>
  <c r="G34" i="1"/>
  <c r="M33" i="1"/>
  <c r="L33" i="1"/>
  <c r="G33" i="1"/>
  <c r="M32" i="1"/>
  <c r="L32" i="1"/>
  <c r="G32" i="1"/>
  <c r="M31" i="1"/>
  <c r="L31" i="1"/>
  <c r="G31" i="1"/>
  <c r="M30" i="1"/>
  <c r="L30" i="1"/>
  <c r="G30" i="1"/>
  <c r="M29" i="1"/>
  <c r="L29" i="1"/>
  <c r="G29" i="1"/>
  <c r="M28" i="1"/>
  <c r="L28" i="1"/>
  <c r="G28" i="1"/>
  <c r="M27" i="1"/>
  <c r="L27" i="1"/>
  <c r="G27" i="1"/>
  <c r="M26" i="1"/>
  <c r="L26" i="1"/>
  <c r="G26" i="1"/>
  <c r="M25" i="1"/>
  <c r="L25" i="1"/>
  <c r="G25" i="1"/>
  <c r="M24" i="1"/>
  <c r="L24" i="1"/>
  <c r="G24" i="1"/>
  <c r="M23" i="1"/>
  <c r="L23" i="1"/>
  <c r="G23" i="1"/>
  <c r="M22" i="1"/>
  <c r="L22" i="1"/>
  <c r="G22" i="1"/>
  <c r="M21" i="1"/>
  <c r="L21" i="1"/>
  <c r="G21" i="1"/>
  <c r="M20" i="1"/>
  <c r="L20" i="1"/>
  <c r="G20" i="1"/>
  <c r="M19" i="1"/>
  <c r="L19" i="1"/>
  <c r="G19" i="1"/>
  <c r="M18" i="1"/>
  <c r="L18" i="1"/>
  <c r="G18" i="1"/>
  <c r="M17" i="1"/>
  <c r="L17" i="1"/>
  <c r="G17" i="1"/>
  <c r="M16" i="1"/>
  <c r="L16" i="1"/>
  <c r="G16" i="1"/>
  <c r="M15" i="1"/>
  <c r="L15" i="1"/>
  <c r="G15" i="1"/>
  <c r="M14" i="1"/>
  <c r="L14" i="1"/>
  <c r="G14" i="1"/>
  <c r="M13" i="1"/>
  <c r="L13" i="1"/>
  <c r="G13" i="1"/>
  <c r="M12" i="1"/>
  <c r="L12" i="1"/>
  <c r="G12" i="1"/>
  <c r="M11" i="1"/>
  <c r="L11" i="1"/>
  <c r="G11" i="1"/>
  <c r="M10" i="1"/>
  <c r="L10" i="1"/>
  <c r="G10" i="1"/>
  <c r="M9" i="1"/>
  <c r="L9" i="1"/>
  <c r="G9" i="1"/>
  <c r="G114" i="1" l="1"/>
  <c r="L114" i="1"/>
  <c r="G145" i="1"/>
  <c r="M145" i="1"/>
  <c r="M147" i="1"/>
  <c r="M114" i="1"/>
  <c r="H147" i="1"/>
  <c r="L147" i="1"/>
  <c r="G147" i="1" l="1"/>
</calcChain>
</file>

<file path=xl/sharedStrings.xml><?xml version="1.0" encoding="utf-8"?>
<sst xmlns="http://schemas.openxmlformats.org/spreadsheetml/2006/main" count="328" uniqueCount="203">
  <si>
    <t>INSTITUTO DE SALUD PUBLICA DEL ESTADO DE GUANAJUATO
Programas y Proyectos de Inversión
Del 1 de Enero al 30 de Junio de 2023</t>
  </si>
  <si>
    <t>PROGRAMAS Y PROYECTOS DE INVERSIÓN</t>
  </si>
  <si>
    <t>DENOMINACIÓN PROGRAMA/PROYECTO</t>
  </si>
  <si>
    <t>PARTIDA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</si>
  <si>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</si>
  <si>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</si>
  <si>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</si>
  <si>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</si>
  <si>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</si>
  <si>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</si>
  <si>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</si>
  <si>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</si>
  <si>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</si>
  <si>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</si>
  <si>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</si>
  <si>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</si>
  <si>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E012PB1110</t>
  </si>
  <si>
    <t>OPERACIÓN DEL CENTRO ESTATAL DE MEDICINA TRANSFUSIONAL</t>
  </si>
  <si>
    <t>MUEBLES DE OFICINA Y ESTANTERIA</t>
  </si>
  <si>
    <t>E012PB1111</t>
  </si>
  <si>
    <t>OPERACIÓN DEL SISTEMA DE URGENCIAS DEL ESTADO DE GUANAJUATO</t>
  </si>
  <si>
    <t>MUEBLES, EXCEPTO DE OFICINA Y ESTANTERIA</t>
  </si>
  <si>
    <t>EQUIPO DE COMPUTO Y DE TECNOLOGIAS DE LA INFORMACI</t>
  </si>
  <si>
    <t>EQUIPO Y APARATOS AUDIOVISUALES</t>
  </si>
  <si>
    <t>SISTEMAS DE AIRE ACONDICIONADO, CALEFACCION Y DE R</t>
  </si>
  <si>
    <t>EQUIPO DE COMUNICACION Y TELECOMUNICACION</t>
  </si>
  <si>
    <t>E012PB12162299</t>
  </si>
  <si>
    <t>ACCIÓN DE REFRENDO EJERCICIO 2022</t>
  </si>
  <si>
    <t>OTROS MOBILIARIOS Y EQUIPOS DE ADMINISTRACION</t>
  </si>
  <si>
    <t>E012PB1219</t>
  </si>
  <si>
    <t>HOSPITALIZACIÓN Y VALORACIÓN DE PACIENTES EN EL HOSPITAL GENERAL DOLORES HIDALGO CUNA DE LA INDEPEND</t>
  </si>
  <si>
    <t>HERRAMIENTAS Y MAQUINAS-HERRAMIENTA</t>
  </si>
  <si>
    <t>E012PB1225</t>
  </si>
  <si>
    <t>HOSPITALIZACIÓN Y VALORACIÓN DE PACIENTES EN EL HOSPITAL GENERAL IRAPUATO</t>
  </si>
  <si>
    <t>APARATOS DEPORTIVOS</t>
  </si>
  <si>
    <t>EQUIPO MEDICO Y DE LABORATORIO</t>
  </si>
  <si>
    <t>EQUIPOS DE GENERACION ELECTRICA, APARATOS Y ACCESO</t>
  </si>
  <si>
    <t>E012PB12252299</t>
  </si>
  <si>
    <t>E012PB1228</t>
  </si>
  <si>
    <t>HOSPITALIZACIÓN Y VALORACIÓN DE PACIENTES EN EL HOSPITAL GENERAL LEÓN</t>
  </si>
  <si>
    <t>E012PB12282299</t>
  </si>
  <si>
    <t>E012PB1231</t>
  </si>
  <si>
    <t>HOSPITALIZACIÓN Y VALORACIÓN DE PACIENTES EN EL HOSPITAL GENERAL PÉNJAMO</t>
  </si>
  <si>
    <t>E012PB12442299</t>
  </si>
  <si>
    <t>E012PB12562299</t>
  </si>
  <si>
    <t>E012PB1260</t>
  </si>
  <si>
    <t>HOSPITALIZACIÓN Y VALORACIÓN DE PACIENTES EN EL HOSPITAL MATERNO INFANTIL DE IRAPUATO</t>
  </si>
  <si>
    <t>MAQUINARIA Y EQUIPO INDUSTRIAL</t>
  </si>
  <si>
    <t>E012PB1288</t>
  </si>
  <si>
    <t>HOSPITALIZACIÓN Y VALORACIÓN DE PACIENTES EN EL HOSPITAL COMUNITARIO JARAL DEL PROGRESO</t>
  </si>
  <si>
    <t>E012PB1289</t>
  </si>
  <si>
    <t>HOSPITALIZACIÓN Y VALORACIÓN DE PACIENTES EN EL HOSPITAL COMUNITARIO SANTA CRUZ DE JUVENTINO ROSAS</t>
  </si>
  <si>
    <t>E012PB12892299</t>
  </si>
  <si>
    <t>E012PB1308</t>
  </si>
  <si>
    <t>HOSPITALIZACIÓN Y VALORACIÓN DE PACIENTES EN EL HOSPITAL COMUNITARIO MOROLEÓN</t>
  </si>
  <si>
    <t>E012PB13212299</t>
  </si>
  <si>
    <t>E012PB13242299</t>
  </si>
  <si>
    <t>E012PB1330</t>
  </si>
  <si>
    <t>VALORACIÓN DE PACIENTES EN EL CENTRO ESTATAL DE ATENCIÓN INTEGRAL EN ADICCIONES DE LEÓN</t>
  </si>
  <si>
    <t>E012PB2776</t>
  </si>
  <si>
    <t>OPERACIÓN DEL LABORATORIO DE SALUD PÚBLICA ESTATAL EN MATERIA DE VIGILANCIA EPIDEMIOLÓGICA Y CAPACIT</t>
  </si>
  <si>
    <t>E012PB28002299</t>
  </si>
  <si>
    <t>E012PB31982308082</t>
  </si>
  <si>
    <t>OTRO MOBILIARIO Y EQUIPO EDUCACIONAL Y RECREATIVO</t>
  </si>
  <si>
    <t>E012QA14922203</t>
  </si>
  <si>
    <t>EQUIPO MEDICO TOCOCIRUGIA HC ROMITA</t>
  </si>
  <si>
    <t>INSTRUMENTAL MEDICO Y DE LABORATORIO</t>
  </si>
  <si>
    <t>E012QA14922302</t>
  </si>
  <si>
    <t>HOSPITAL COMUNITARIO DE ROMITA (REMODELACIÓN Y AMPLIACIÓN)</t>
  </si>
  <si>
    <t>E012QA14922303</t>
  </si>
  <si>
    <t>E012QA15242303</t>
  </si>
  <si>
    <t>MOBILIARIO CERANO</t>
  </si>
  <si>
    <t>E012QA15262201</t>
  </si>
  <si>
    <t>EQUIPO MEDICO HOSPITAL GENERAL GTO</t>
  </si>
  <si>
    <t>E012QA28112301</t>
  </si>
  <si>
    <t>EQUIPAR CON EQUIPO MÉDICO E INST. AL HOPS ESP LEÓN</t>
  </si>
  <si>
    <t>E012QA28112302</t>
  </si>
  <si>
    <t>EQUIPAR CON MOB CLIN Y ADM AL HOPS ESP LEÓN</t>
  </si>
  <si>
    <t>E012QA28772301</t>
  </si>
  <si>
    <t>HOSPITAL GENERAL DE CELAYA (EQUIPAMIENTO)</t>
  </si>
  <si>
    <t>E012QA29812202</t>
  </si>
  <si>
    <t>EQUIPO MEDICO UMAPS LOS CASTILLOS</t>
  </si>
  <si>
    <t>E012QA33012202</t>
  </si>
  <si>
    <t>EQUIPO MEDICO TORRE MEDICA IRAPUATO</t>
  </si>
  <si>
    <t>E012QA33012203</t>
  </si>
  <si>
    <t>MOBILIARIO TORRE MEDICA IRAPUATO</t>
  </si>
  <si>
    <t>E012QA33012204</t>
  </si>
  <si>
    <t>EQUIPO INFORMATICO TORRE MEDICA IRAPUATO</t>
  </si>
  <si>
    <t>E012QA36452301</t>
  </si>
  <si>
    <t>MOBILIARIO CLINICO Y ADMINISTRATIVO JALPA</t>
  </si>
  <si>
    <t>E012QA36452304</t>
  </si>
  <si>
    <t>EQUIPO MÉDICO JALPA DE CANOVAS</t>
  </si>
  <si>
    <t>E012QB35662301</t>
  </si>
  <si>
    <t>FORTALECIMIENTO DEL SISTEMA DE SALUD PÚBLICA</t>
  </si>
  <si>
    <t>E012QC06372301</t>
  </si>
  <si>
    <t>EQUIPAMIENTO INFORMÁTICO DE LAS UNIDADES MÉDICAS</t>
  </si>
  <si>
    <t>E012QC06792201</t>
  </si>
  <si>
    <t>EQUIPO  MEDICO JURISDICCIONES SANITARIAS</t>
  </si>
  <si>
    <t>E012QC06792202</t>
  </si>
  <si>
    <t>EQUIPO ADMVO MOBILIARIO JURISDICCIONES</t>
  </si>
  <si>
    <t>E012QC06792211</t>
  </si>
  <si>
    <t>RAYOS X HOSPITALES GRALES Y COMUNITARIOS</t>
  </si>
  <si>
    <t>E012QC06792213</t>
  </si>
  <si>
    <t>EQUIPO MEDICO HOSPITAL MATERNO</t>
  </si>
  <si>
    <t>E012QC06792214</t>
  </si>
  <si>
    <t>EQ MÉDICO HOSPITAL GRALES Y COMUNITARIO</t>
  </si>
  <si>
    <t>E012QC06792301</t>
  </si>
  <si>
    <t>CRANEOTOMO HOSPITAL GENERAL IRAPUATO</t>
  </si>
  <si>
    <t>E012QC06792302</t>
  </si>
  <si>
    <t>EQUIPAMIENTO MEDICO CAISES LÉON</t>
  </si>
  <si>
    <t>E012QC06792303</t>
  </si>
  <si>
    <t>MOBILIARIO CLINICO Y ADMVO CAISES LEÓN</t>
  </si>
  <si>
    <t>E012QC06792304</t>
  </si>
  <si>
    <t>H GRAL LEÓN EQUIPO MEDICO</t>
  </si>
  <si>
    <t>E012QC06792308</t>
  </si>
  <si>
    <t>FORTALECER CON EQUIPO  MEDICO CAISES</t>
  </si>
  <si>
    <t>E012QC06792309</t>
  </si>
  <si>
    <t>FORTALECER MOBILIARIO CAISES</t>
  </si>
  <si>
    <t>E012QC06792310</t>
  </si>
  <si>
    <t>FORTALECER CON EQUIPO  MEDICO HG SILAO</t>
  </si>
  <si>
    <t>E012QC06792311</t>
  </si>
  <si>
    <t>FORTALECER MOBILIARIO HG SILAO</t>
  </si>
  <si>
    <t>E012QC06792312</t>
  </si>
  <si>
    <t>FORTALECER CON EQUIPO  MEDICO HOSP ESP</t>
  </si>
  <si>
    <t>E012QC06792313</t>
  </si>
  <si>
    <t>FORTALECER CON MOBILAIRIO HOSP ESP</t>
  </si>
  <si>
    <t>E012QC06792314</t>
  </si>
  <si>
    <t>EQUIPO TRANSURETRAL HOSPITAL GRAL LEÓN</t>
  </si>
  <si>
    <t>E012QC32572301</t>
  </si>
  <si>
    <t>RENOVACIÓN DE TECNOLOGÍA EN RAYOS X</t>
  </si>
  <si>
    <t>E012QC37042301</t>
  </si>
  <si>
    <t>FORTALECIMIENTO DEL HOSPITAL GENERAL ACÁMBARO</t>
  </si>
  <si>
    <t>E064PB1106</t>
  </si>
  <si>
    <t>OPERACIÓN DE LA JURISDICCIÓN SANITARIA  VIII SAN FRANCISCO DEL RINCÓN</t>
  </si>
  <si>
    <t>E064PB1109</t>
  </si>
  <si>
    <t>OPERACIÓN DEL LABORATORIO DE SALUD PÚBLICA ESTATAL PARA COLABORAR EN LA VIGILANCIA SANITARIA.</t>
  </si>
  <si>
    <t>OTROS EQUIPOS</t>
  </si>
  <si>
    <t>E064PB27792204166</t>
  </si>
  <si>
    <t>E064PB27792299</t>
  </si>
  <si>
    <t>E064PB27792304173</t>
  </si>
  <si>
    <t>AUTOMOVILES Y CAMIONES</t>
  </si>
  <si>
    <t>E064PB32832299</t>
  </si>
  <si>
    <t>E064PC2781</t>
  </si>
  <si>
    <t>DIRECCIÓN GENERAL DE PROTECCIÓN CONTRA RIESGOS SANITARIOS</t>
  </si>
  <si>
    <t>CAMARAS FOTOGRAFICAS Y DE VIDEO</t>
  </si>
  <si>
    <t>M000GC2101</t>
  </si>
  <si>
    <t>PROMOCIÓN, IMPLEMENTACIÓN Y EVALUACIÓN DE ESTRATEGIAS EN MATERIA DE SALUD PÚBLICA Y ATENCIÓN MÉDICA</t>
  </si>
  <si>
    <t>P000GB1115</t>
  </si>
  <si>
    <t>OPERACIÓN ADMINISTRATIVA DE LA DIRECCIÓN GENERAL DE ADMINISTRACIÓN.</t>
  </si>
  <si>
    <t>P000GB11152299</t>
  </si>
  <si>
    <t>P000GB11152311089</t>
  </si>
  <si>
    <t>P000GD1112</t>
  </si>
  <si>
    <t>OPERACIÓN DEL ÓRGANO INTERNO DE CONTROL DEL INSTITUTO DE SALUD PÚBLICA DEL ESTADO DE GUANAJUATO</t>
  </si>
  <si>
    <t>TOTAL PROGRAMA DE INVERSIÓN DE ADQUISICIONES</t>
  </si>
  <si>
    <t>PROYECTOS DE INVERSIÓN</t>
  </si>
  <si>
    <t>PROGRAMA DE INVERSIÓN DE INFRAESTRUCTURA</t>
  </si>
  <si>
    <t>E012QA14922201</t>
  </si>
  <si>
    <t>REH/ADEC HCROMITA TOCOCIRUGIA</t>
  </si>
  <si>
    <t>EDIFICACION NO HABITACIONAL</t>
  </si>
  <si>
    <t>E012QA14922205</t>
  </si>
  <si>
    <t>E012QA14922301</t>
  </si>
  <si>
    <t>E012QA15242301</t>
  </si>
  <si>
    <t>UMAPS CERANO EN YURIRIA</t>
  </si>
  <si>
    <t>E012QA20662202</t>
  </si>
  <si>
    <t>NUEVO HOSPITAL GENERAL DE LEÓN</t>
  </si>
  <si>
    <t>E012QA25602202</t>
  </si>
  <si>
    <t>CIERRE ADMVO CONSTRUCCIÓN AMP Y REM HGS</t>
  </si>
  <si>
    <t>E012QA25602301</t>
  </si>
  <si>
    <t>TERMINACIÓN AMP Y REM HOSP GRAL SILAO</t>
  </si>
  <si>
    <t>E012QA27642301</t>
  </si>
  <si>
    <t>E012QA28112201</t>
  </si>
  <si>
    <t>AMPLIACIÓN HEM INFANTIL LEÓN</t>
  </si>
  <si>
    <t>E012QA28142201</t>
  </si>
  <si>
    <t>CA SUSTITUCIÓN CAISES VILLAGRÁN</t>
  </si>
  <si>
    <t>E012QA28292201</t>
  </si>
  <si>
    <t>CA UMAPS EL CARRICILLO, ATARJEA</t>
  </si>
  <si>
    <t>E012QA28762301</t>
  </si>
  <si>
    <t>TERMINACIÓN UMAPS LUCIO CABAÑAS IRAPUATO</t>
  </si>
  <si>
    <t>E012QA28772202</t>
  </si>
  <si>
    <t>HOSPITAL GENERAL DE CELAYA - AMPLIACIÓN Y REMODELACIÓN</t>
  </si>
  <si>
    <t>E012QA29812201</t>
  </si>
  <si>
    <t>SUSTITUCIÓN UMAPS LOS CASTILLOS, LEÓN</t>
  </si>
  <si>
    <t>E012QA32952201</t>
  </si>
  <si>
    <t>CA HG URIANGATO AMP Y REM</t>
  </si>
  <si>
    <t>E012QA32952301</t>
  </si>
  <si>
    <t>TERMINACIÓN HG URIANGATO (AMP Y FORT)</t>
  </si>
  <si>
    <t>E012QA33012201</t>
  </si>
  <si>
    <t>TORRE MÉDICA DEL HOSPITAL GENERAL DE IRAPUATO</t>
  </si>
  <si>
    <t>E012QA33052201</t>
  </si>
  <si>
    <t>CA UMAPS VALTIERRA, SALAMANCA</t>
  </si>
  <si>
    <t>E012QA33052301</t>
  </si>
  <si>
    <t>TERMINACIÓN UMAPS VALTIERRA SALAMANCA (SUST)</t>
  </si>
  <si>
    <t>E012QA34182201</t>
  </si>
  <si>
    <t>CENTRO DE SALUD XICHÚ</t>
  </si>
  <si>
    <t>E012QA36452202</t>
  </si>
  <si>
    <t>UMAPS JALPA DE CÁNOVAS EN PURÍSIMA DEL RINCÓN ( SUSTITUCIÓN)</t>
  </si>
  <si>
    <t>E012QA37012301</t>
  </si>
  <si>
    <t>CENTRO DE ATENCIÓN INTEGRAL EN SERVICIOS ESENCIALES DE SALUD (CAISES) LEÓN</t>
  </si>
  <si>
    <t>E012QA37732201</t>
  </si>
  <si>
    <t>INFRAESTRUCTURA EN EL CENTRO DE ATENCIÓN INTEGRAL DE SERVICIOS ESENCIALES EN SALUD (CAISES) COLÓN EN</t>
  </si>
  <si>
    <t>TOTAL PROYECTOS DE INVERSIÓN DE INFRAESTRUCTURA</t>
  </si>
  <si>
    <t xml:space="preserve">TOTAL PROGRAMAS Y PROYECTOS DE INVERSIÓN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</si>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</sst>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11" x14ac:knownFonts="1">
    <font>
      <sz val="8"/>
      <color theme="1"/>
      <name val="Arial"/>
      <family val="2"/>
    </font>
    <font>
      <sz val="11"/>
      <color theme="1"/>
      <name val="Calibri"/>
      <family val="2"/>
      <scheme val="minor"/>
    </font>
    <font>
      <sz val="8"/>
      <color theme="1"/>
      <name val="Arial"/>
      <family val="2"/>
    </font>
    <font>
      <sz val="10"/>
      <name val="Arial"/>
      <family val="2"/>
    </font>
    <font>
      <sz val="10"/>
      <color theme="1"/>
      <name val="Times New Roman"/>
      <family val="2"/>
    </font>
    <font>
      <b/>
      <sz val="8"/>
      <name val="Arial"/>
      <family val="2"/>
    </font>
    <font>
      <sz val="10"/>
      <color theme="1"/>
      <name val="Arial"/>
      <family val="2"/>
    </font>
    <font>
      <sz val="8"/>
      <name val="Arial"/>
      <family val="2"/>
    </font>
    <font>
      <b/>
      <sz val="9"/>
      <color indexed="8"/>
      <name val="Calibri"/>
      <family val="2"/>
      <scheme val="minor"/>
    </font>
    <font>
      <b/>
      <sz val="8"/>
      <color indexed="8"/>
      <name val="Arial"/>
      <family val="2"/>
    </font>
    <font>
      <sz val="8"/>
      <color indexed="8"/>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xf numFmtId="0" fontId="1" fillId="0" borderId="0"/>
  </cellStyleXfs>
  <cellXfs count="98">
    <xf numFmtId="0" fontId="0" fillId="0" borderId="0" xfId="0"/>
    <xf numFmtId="0" fontId="3" fillId="0" borderId="0" xfId="0" applyFont="1"/>
    <xf numFmtId="0" fontId="5" fillId="2" borderId="1" xfId="3" applyFont="1" applyFill="1" applyBorder="1" applyAlignment="1" applyProtection="1">
      <alignment horizontal="center" vertical="center" wrapText="1"/>
      <protection locked="0"/>
    </xf>
    <xf numFmtId="0" fontId="5" fillId="2" borderId="2" xfId="3" applyFont="1" applyFill="1" applyBorder="1" applyAlignment="1" applyProtection="1">
      <alignment horizontal="center" vertical="center" wrapText="1"/>
      <protection locked="0"/>
    </xf>
    <xf numFmtId="0" fontId="5" fillId="2" borderId="3" xfId="3" applyFont="1" applyFill="1" applyBorder="1" applyAlignment="1" applyProtection="1">
      <alignment horizontal="center" vertical="center" wrapText="1"/>
      <protection locked="0"/>
    </xf>
    <xf numFmtId="0" fontId="6" fillId="0" borderId="0" xfId="0" applyFont="1"/>
    <xf numFmtId="0" fontId="7"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3" fillId="4" borderId="0" xfId="0" applyFont="1" applyFill="1"/>
    <xf numFmtId="0" fontId="8" fillId="0" borderId="20" xfId="0" applyFont="1" applyFill="1" applyBorder="1" applyAlignment="1" applyProtection="1">
      <alignment horizontal="left" vertical="center" wrapText="1"/>
    </xf>
    <xf numFmtId="0" fontId="8" fillId="0" borderId="21" xfId="0" applyFont="1" applyFill="1" applyBorder="1" applyAlignment="1" applyProtection="1">
      <alignment horizontal="left" vertical="center" wrapText="1"/>
    </xf>
    <xf numFmtId="0" fontId="8" fillId="0" borderId="21" xfId="0" applyFont="1" applyFill="1" applyBorder="1" applyAlignment="1" applyProtection="1">
      <alignment horizontal="center" vertical="center" wrapText="1"/>
    </xf>
    <xf numFmtId="0" fontId="3" fillId="0" borderId="21" xfId="0" applyFont="1" applyFill="1" applyBorder="1"/>
    <xf numFmtId="0" fontId="9" fillId="0" borderId="21" xfId="0" applyFont="1" applyFill="1" applyBorder="1" applyAlignment="1" applyProtection="1">
      <alignment horizontal="right" vertical="center" wrapText="1"/>
    </xf>
    <xf numFmtId="0" fontId="9" fillId="0" borderId="21" xfId="0" applyFont="1" applyFill="1" applyBorder="1" applyAlignment="1" applyProtection="1">
      <alignment horizontal="right" vertical="center" wrapText="1"/>
    </xf>
    <xf numFmtId="0" fontId="9" fillId="0" borderId="22" xfId="0" applyFont="1" applyFill="1" applyBorder="1" applyAlignment="1" applyProtection="1">
      <alignment horizontal="right" vertical="center" wrapText="1"/>
    </xf>
    <xf numFmtId="0" fontId="3" fillId="0" borderId="23" xfId="0" applyFont="1" applyFill="1" applyBorder="1"/>
    <xf numFmtId="0" fontId="8" fillId="0" borderId="24" xfId="0" applyFont="1" applyFill="1" applyBorder="1" applyAlignment="1" applyProtection="1">
      <alignment horizontal="left" vertical="center" wrapText="1"/>
    </xf>
    <xf numFmtId="0" fontId="8" fillId="0" borderId="24" xfId="0" applyFont="1" applyFill="1" applyBorder="1" applyAlignment="1" applyProtection="1">
      <alignment horizontal="center" vertical="center" wrapText="1"/>
    </xf>
    <xf numFmtId="0" fontId="8" fillId="0" borderId="24" xfId="0" applyFont="1" applyFill="1" applyBorder="1" applyAlignment="1" applyProtection="1">
      <alignment vertical="center" wrapText="1"/>
    </xf>
    <xf numFmtId="0" fontId="10" fillId="0" borderId="24" xfId="0" applyFont="1" applyFill="1" applyBorder="1" applyAlignment="1" applyProtection="1">
      <alignment horizontal="left" vertical="top" wrapText="1"/>
    </xf>
    <xf numFmtId="0" fontId="10" fillId="0" borderId="25" xfId="0" applyFont="1" applyFill="1" applyBorder="1" applyAlignment="1" applyProtection="1">
      <alignment horizontal="left" vertical="top" wrapText="1"/>
    </xf>
    <xf numFmtId="0" fontId="3" fillId="0" borderId="24" xfId="0" applyFont="1" applyFill="1" applyBorder="1"/>
    <xf numFmtId="0" fontId="10" fillId="0" borderId="24" xfId="0" applyFont="1" applyFill="1" applyBorder="1" applyAlignment="1" applyProtection="1">
      <alignment horizontal="center" vertical="center" wrapText="1"/>
    </xf>
    <xf numFmtId="0" fontId="10" fillId="0" borderId="24" xfId="0" applyFont="1" applyFill="1" applyBorder="1" applyAlignment="1" applyProtection="1">
      <alignment vertical="center" wrapText="1"/>
    </xf>
    <xf numFmtId="164" fontId="9" fillId="0" borderId="24" xfId="0" applyNumberFormat="1" applyFont="1" applyFill="1" applyBorder="1" applyAlignment="1" applyProtection="1">
      <alignment horizontal="left" vertical="top" wrapText="1"/>
    </xf>
    <xf numFmtId="0" fontId="7" fillId="0" borderId="23" xfId="0" applyFont="1" applyFill="1" applyBorder="1"/>
    <xf numFmtId="0" fontId="7" fillId="0" borderId="24" xfId="0" applyFont="1" applyFill="1" applyBorder="1"/>
    <xf numFmtId="0" fontId="10" fillId="0" borderId="24" xfId="0" applyFont="1" applyFill="1" applyBorder="1" applyAlignment="1" applyProtection="1">
      <alignment horizontal="left" wrapText="1"/>
    </xf>
    <xf numFmtId="164" fontId="10" fillId="0" borderId="24" xfId="0" applyNumberFormat="1" applyFont="1" applyFill="1" applyBorder="1" applyAlignment="1" applyProtection="1">
      <alignment horizontal="left" vertical="top" wrapText="1"/>
    </xf>
    <xf numFmtId="44" fontId="10" fillId="0" borderId="24" xfId="1" applyFont="1" applyFill="1" applyBorder="1" applyAlignment="1" applyProtection="1">
      <alignment vertical="top" wrapText="1"/>
    </xf>
    <xf numFmtId="9" fontId="10" fillId="0" borderId="24" xfId="2" applyFont="1" applyFill="1" applyBorder="1" applyAlignment="1" applyProtection="1">
      <alignment horizontal="center" vertical="top" wrapText="1"/>
    </xf>
    <xf numFmtId="9" fontId="10" fillId="0" borderId="25" xfId="2" applyFont="1" applyFill="1" applyBorder="1" applyAlignment="1" applyProtection="1">
      <alignment horizontal="center" vertical="top" wrapText="1"/>
    </xf>
    <xf numFmtId="0" fontId="6" fillId="4" borderId="0" xfId="0" applyFont="1" applyFill="1"/>
    <xf numFmtId="0" fontId="3" fillId="0" borderId="26" xfId="0" applyFont="1" applyBorder="1"/>
    <xf numFmtId="0" fontId="6" fillId="0" borderId="26" xfId="0" applyFont="1" applyBorder="1"/>
    <xf numFmtId="0" fontId="6" fillId="4" borderId="26" xfId="0" applyFont="1" applyFill="1" applyBorder="1"/>
    <xf numFmtId="0" fontId="3" fillId="0" borderId="0" xfId="0" applyFont="1" applyBorder="1"/>
    <xf numFmtId="0" fontId="6" fillId="0" borderId="0" xfId="0" applyFont="1" applyBorder="1"/>
    <xf numFmtId="0" fontId="6" fillId="4" borderId="0" xfId="0" applyFont="1" applyFill="1" applyBorder="1"/>
    <xf numFmtId="0" fontId="3" fillId="0" borderId="0" xfId="0" applyFont="1" applyFill="1"/>
    <xf numFmtId="0" fontId="6" fillId="0" borderId="0" xfId="0" applyFont="1" applyFill="1"/>
    <xf numFmtId="0" fontId="9" fillId="0" borderId="24" xfId="0" applyFont="1" applyFill="1" applyBorder="1" applyAlignment="1" applyProtection="1">
      <alignment horizontal="center" vertical="center" wrapText="1"/>
    </xf>
    <xf numFmtId="0" fontId="9" fillId="0" borderId="24" xfId="0" applyFont="1" applyFill="1" applyBorder="1" applyAlignment="1" applyProtection="1">
      <alignment vertical="center" wrapText="1"/>
    </xf>
    <xf numFmtId="44" fontId="9" fillId="0" borderId="24" xfId="1" applyFont="1" applyFill="1" applyBorder="1" applyAlignment="1" applyProtection="1">
      <alignment horizontal="left" vertical="top" wrapText="1"/>
    </xf>
    <xf numFmtId="9" fontId="9" fillId="0" borderId="24" xfId="2" applyFont="1" applyFill="1" applyBorder="1" applyAlignment="1" applyProtection="1">
      <alignment horizontal="center" vertical="top" wrapText="1"/>
    </xf>
    <xf numFmtId="9" fontId="9" fillId="0" borderId="25" xfId="2" applyFont="1" applyFill="1" applyBorder="1" applyAlignment="1" applyProtection="1">
      <alignment horizontal="center" vertical="top" wrapText="1"/>
    </xf>
    <xf numFmtId="0" fontId="10" fillId="0" borderId="24" xfId="0" applyFont="1" applyFill="1" applyBorder="1" applyAlignment="1" applyProtection="1">
      <alignment horizontal="center" vertical="top" wrapText="1"/>
    </xf>
    <xf numFmtId="0" fontId="9" fillId="4" borderId="23" xfId="0" applyFont="1" applyFill="1" applyBorder="1" applyAlignment="1" applyProtection="1">
      <alignment horizontal="left" vertical="center" wrapText="1"/>
    </xf>
    <xf numFmtId="0" fontId="9" fillId="4" borderId="24" xfId="0" applyFont="1" applyFill="1" applyBorder="1" applyAlignment="1" applyProtection="1">
      <alignment horizontal="left" vertical="center" wrapText="1"/>
    </xf>
    <xf numFmtId="43" fontId="9" fillId="4" borderId="24" xfId="0" applyNumberFormat="1" applyFont="1" applyFill="1" applyBorder="1" applyAlignment="1" applyProtection="1">
      <alignment horizontal="right" vertical="center" wrapText="1"/>
    </xf>
    <xf numFmtId="9" fontId="9" fillId="4" borderId="24" xfId="2" applyFont="1" applyFill="1" applyBorder="1" applyAlignment="1" applyProtection="1">
      <alignment horizontal="center" vertical="top" wrapText="1"/>
    </xf>
    <xf numFmtId="9" fontId="9" fillId="4" borderId="25" xfId="2" applyFont="1" applyFill="1" applyBorder="1" applyAlignment="1" applyProtection="1">
      <alignment horizontal="center" vertical="top" wrapText="1"/>
    </xf>
    <xf numFmtId="0" fontId="8" fillId="0" borderId="23"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7" fillId="0" borderId="23" xfId="0" applyFont="1" applyBorder="1"/>
    <xf numFmtId="0" fontId="7" fillId="0" borderId="24" xfId="0" applyFont="1" applyBorder="1"/>
    <xf numFmtId="0" fontId="10" fillId="5" borderId="24" xfId="0" applyFont="1" applyFill="1" applyBorder="1" applyAlignment="1" applyProtection="1">
      <alignment horizontal="left" vertical="top" wrapText="1"/>
    </xf>
    <xf numFmtId="0" fontId="10" fillId="5" borderId="24" xfId="0" applyFont="1" applyFill="1" applyBorder="1" applyAlignment="1" applyProtection="1">
      <alignment horizontal="center" vertical="top" wrapText="1"/>
    </xf>
    <xf numFmtId="0" fontId="10" fillId="5" borderId="25" xfId="0" applyFont="1" applyFill="1" applyBorder="1" applyAlignment="1" applyProtection="1">
      <alignment horizontal="left" vertical="top" wrapText="1"/>
    </xf>
    <xf numFmtId="0" fontId="9" fillId="6" borderId="27" xfId="0" applyFont="1" applyFill="1" applyBorder="1" applyAlignment="1" applyProtection="1">
      <alignment horizontal="left" vertical="center" wrapText="1"/>
    </xf>
    <xf numFmtId="0" fontId="9" fillId="6" borderId="28" xfId="0" applyFont="1" applyFill="1" applyBorder="1" applyAlignment="1" applyProtection="1">
      <alignment horizontal="left" vertical="center" wrapText="1"/>
    </xf>
    <xf numFmtId="43" fontId="9" fillId="6" borderId="28" xfId="0" applyNumberFormat="1" applyFont="1" applyFill="1" applyBorder="1" applyAlignment="1" applyProtection="1">
      <alignment horizontal="right" vertical="center" wrapText="1"/>
    </xf>
    <xf numFmtId="9" fontId="9" fillId="3" borderId="28" xfId="2" applyFont="1" applyFill="1" applyBorder="1" applyAlignment="1" applyProtection="1">
      <alignment horizontal="center" vertical="top" wrapText="1"/>
    </xf>
    <xf numFmtId="9" fontId="9" fillId="3" borderId="29" xfId="2" applyFont="1" applyFill="1" applyBorder="1" applyAlignment="1" applyProtection="1">
      <alignment horizontal="center" vertical="top" wrapText="1"/>
    </xf>
    <xf numFmtId="0" fontId="3" fillId="0" borderId="27" xfId="0" applyFont="1" applyBorder="1"/>
    <xf numFmtId="0" fontId="3" fillId="0" borderId="28" xfId="0" applyFont="1" applyBorder="1"/>
    <xf numFmtId="0" fontId="3" fillId="0" borderId="28" xfId="0" applyFont="1" applyBorder="1" applyAlignment="1">
      <alignment horizontal="center"/>
    </xf>
    <xf numFmtId="0" fontId="3" fillId="0" borderId="29" xfId="0" applyFont="1" applyBorder="1"/>
    <xf numFmtId="0" fontId="3" fillId="0" borderId="23" xfId="0" applyFont="1" applyBorder="1"/>
    <xf numFmtId="0" fontId="3" fillId="0" borderId="24" xfId="0" applyFont="1" applyBorder="1"/>
    <xf numFmtId="0" fontId="3" fillId="0" borderId="24" xfId="0" applyFont="1" applyBorder="1" applyAlignment="1">
      <alignment horizontal="center"/>
    </xf>
    <xf numFmtId="0" fontId="3" fillId="0" borderId="25" xfId="0" applyFont="1" applyBorder="1"/>
    <xf numFmtId="0" fontId="7" fillId="0" borderId="23" xfId="0" applyFont="1" applyBorder="1" applyProtection="1">
      <protection locked="0"/>
    </xf>
    <xf numFmtId="0" fontId="7" fillId="0" borderId="24" xfId="0" applyFont="1" applyBorder="1" applyProtection="1">
      <protection locked="0"/>
    </xf>
    <xf numFmtId="0" fontId="0" fillId="0" borderId="24" xfId="0" applyBorder="1" applyProtection="1">
      <protection locked="0"/>
    </xf>
    <xf numFmtId="0" fontId="0" fillId="0" borderId="24" xfId="0" applyBorder="1" applyAlignment="1" applyProtection="1">
      <alignment horizontal="center"/>
      <protection locked="0"/>
    </xf>
    <xf numFmtId="0" fontId="6" fillId="0" borderId="27" xfId="0" applyFont="1" applyBorder="1"/>
    <xf numFmtId="0" fontId="6" fillId="0" borderId="28" xfId="0" applyFont="1" applyBorder="1"/>
    <xf numFmtId="0" fontId="6" fillId="0" borderId="29" xfId="0" applyFont="1" applyBorder="1"/>
  </cellXfs>
  <cellStyles count="5">
    <cellStyle name="Moneda" xfId="1" builtinId="4"/>
    <cellStyle name="Normal" xfId="0" builtinId="0"/>
    <cellStyle name="Normal 16 6" xfId="4" xr:uid="{7C555CB4-A687-493D-B0EB-9A7B5FB951F0}"/>
    <cellStyle name="Normal 3 10 2" xfId="3" xr:uid="{1DD52D84-ACC0-4BF1-B006-7EFE2B8734AB}"/>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3\DepuracionCuentas$\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FQVJVEQ/Desktop/00%201%20Archivo%20CPA%202T%202023%20Edit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 val="EA"/>
      <sheetName val="EAA"/>
      <sheetName val="EADOP"/>
      <sheetName val="ECSF"/>
      <sheetName val="EFE"/>
      <sheetName val="ESF"/>
      <sheetName val="EVHP"/>
      <sheetName val="Notas 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EAA"/>
      <sheetName val="EADOP"/>
      <sheetName val="IPC"/>
      <sheetName val="Notas DM"/>
      <sheetName val="N ESF"/>
      <sheetName val="N ACT"/>
      <sheetName val="N VHP"/>
      <sheetName val="N EFE"/>
      <sheetName val="N EFE siret"/>
      <sheetName val="EFE NVO FORMATO 2T2023"/>
      <sheetName val="N Conciliacion_Ig"/>
      <sheetName val="N Conciliacion_Eg"/>
      <sheetName val="N Memoria"/>
      <sheetName val="Notas PE YA NO"/>
      <sheetName val="EAI"/>
      <sheetName val="CtasAdmvas 1"/>
      <sheetName val="CtasAdmvas 2"/>
      <sheetName val="CtasAdmvas 3"/>
      <sheetName val="COG"/>
      <sheetName val="CTG"/>
      <sheetName val="CFF"/>
      <sheetName val="EN"/>
      <sheetName val="ID"/>
      <sheetName val="GCP"/>
      <sheetName val="PPI (2)"/>
      <sheetName val="IR DGPD"/>
      <sheetName val="IR DGPD F SIRET"/>
      <sheetName val="FF"/>
      <sheetName val="IPF"/>
      <sheetName val="Muebles"/>
      <sheetName val="Inmuebles"/>
      <sheetName val="Muebles_Contable"/>
      <sheetName val="Inmuebles_Contable"/>
      <sheetName val="Ayudas y Subsidios"/>
      <sheetName val="Rel Cta Banc"/>
      <sheetName val="DestinoGtoFed"/>
      <sheetName val="Esq Bur"/>
      <sheetName val="Información Adic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A2B50-E76A-4FD5-A91F-26C6E416F532}">
  <sheetPr>
    <tabColor rgb="FF00B050"/>
  </sheetPr>
  <dimension ref="A1:P151"/>
  <sheetViews>
    <sheetView showGridLines="0" tabSelected="1" workbookViewId="0">
      <selection activeCell="B1" sqref="B1:M152"/>
    </sheetView>
  </sheetViews>
  <sheetFormatPr baseColWidth="10" defaultRowHeight="12.75" x14ac:dyDescent="0.2"/>
  <cols>
    <col min="1" max="1" width="2.5" style="50" customWidth="1"/>
    <col min="2" max="2" width="14.83203125" style="5" customWidth="1"/>
    <col min="3" max="3" width="1.83203125" style="5" customWidth="1"/>
    <col min="4" max="4" width="51.33203125" style="5" customWidth="1"/>
    <col min="5" max="5" width="15.6640625" style="5" customWidth="1"/>
    <col min="6" max="6" width="44.1640625" style="5" customWidth="1"/>
    <col min="7" max="7" width="14.6640625" style="5" customWidth="1"/>
    <col min="8" max="8" width="14.83203125" style="5" customWidth="1"/>
    <col min="9" max="9" width="15.6640625" style="5" bestFit="1" customWidth="1"/>
    <col min="10" max="11" width="15" style="5" customWidth="1"/>
    <col min="12" max="13" width="17.5" style="5" customWidth="1"/>
    <col min="14" max="15" width="13.6640625" style="5" bestFit="1" customWidth="1"/>
    <col min="16" max="16" width="11.83203125" style="50" bestFit="1" customWidth="1"/>
    <col min="17" max="17" width="11.83203125" style="5" bestFit="1" customWidth="1"/>
    <col min="18" max="18" width="15.6640625" style="5" bestFit="1" customWidth="1"/>
    <col min="19" max="256" width="12" style="5"/>
    <col min="257" max="257" width="2.5" style="5" customWidth="1"/>
    <col min="258" max="258" width="4.33203125" style="5" customWidth="1"/>
    <col min="259" max="259" width="1.83203125" style="5" customWidth="1"/>
    <col min="260" max="260" width="20.83203125" style="5" customWidth="1"/>
    <col min="261" max="261" width="14.83203125" style="5" customWidth="1"/>
    <col min="262" max="262" width="31.6640625" style="5" customWidth="1"/>
    <col min="263" max="263" width="14.5" style="5" customWidth="1"/>
    <col min="264" max="264" width="17.83203125" style="5" customWidth="1"/>
    <col min="265" max="265" width="18.83203125" style="5" customWidth="1"/>
    <col min="266" max="267" width="18.5" style="5" customWidth="1"/>
    <col min="268" max="268" width="17" style="5" bestFit="1" customWidth="1"/>
    <col min="269" max="269" width="17" style="5" customWidth="1"/>
    <col min="270" max="270" width="17" style="5" bestFit="1" customWidth="1"/>
    <col min="271" max="271" width="18.5" style="5" customWidth="1"/>
    <col min="272" max="272" width="17" style="5" customWidth="1"/>
    <col min="273" max="273" width="16.33203125" style="5" customWidth="1"/>
    <col min="274" max="274" width="15.6640625" style="5" bestFit="1" customWidth="1"/>
    <col min="275" max="512" width="12" style="5"/>
    <col min="513" max="513" width="2.5" style="5" customWidth="1"/>
    <col min="514" max="514" width="4.33203125" style="5" customWidth="1"/>
    <col min="515" max="515" width="1.83203125" style="5" customWidth="1"/>
    <col min="516" max="516" width="20.83203125" style="5" customWidth="1"/>
    <col min="517" max="517" width="14.83203125" style="5" customWidth="1"/>
    <col min="518" max="518" width="31.6640625" style="5" customWidth="1"/>
    <col min="519" max="519" width="14.5" style="5" customWidth="1"/>
    <col min="520" max="520" width="17.83203125" style="5" customWidth="1"/>
    <col min="521" max="521" width="18.83203125" style="5" customWidth="1"/>
    <col min="522" max="523" width="18.5" style="5" customWidth="1"/>
    <col min="524" max="524" width="17" style="5" bestFit="1" customWidth="1"/>
    <col min="525" max="525" width="17" style="5" customWidth="1"/>
    <col min="526" max="526" width="17" style="5" bestFit="1" customWidth="1"/>
    <col min="527" max="527" width="18.5" style="5" customWidth="1"/>
    <col min="528" max="528" width="17" style="5" customWidth="1"/>
    <col min="529" max="529" width="16.33203125" style="5" customWidth="1"/>
    <col min="530" max="530" width="15.6640625" style="5" bestFit="1" customWidth="1"/>
    <col min="531" max="768" width="12" style="5"/>
    <col min="769" max="769" width="2.5" style="5" customWidth="1"/>
    <col min="770" max="770" width="4.33203125" style="5" customWidth="1"/>
    <col min="771" max="771" width="1.83203125" style="5" customWidth="1"/>
    <col min="772" max="772" width="20.83203125" style="5" customWidth="1"/>
    <col min="773" max="773" width="14.83203125" style="5" customWidth="1"/>
    <col min="774" max="774" width="31.6640625" style="5" customWidth="1"/>
    <col min="775" max="775" width="14.5" style="5" customWidth="1"/>
    <col min="776" max="776" width="17.83203125" style="5" customWidth="1"/>
    <col min="777" max="777" width="18.83203125" style="5" customWidth="1"/>
    <col min="778" max="779" width="18.5" style="5" customWidth="1"/>
    <col min="780" max="780" width="17" style="5" bestFit="1" customWidth="1"/>
    <col min="781" max="781" width="17" style="5" customWidth="1"/>
    <col min="782" max="782" width="17" style="5" bestFit="1" customWidth="1"/>
    <col min="783" max="783" width="18.5" style="5" customWidth="1"/>
    <col min="784" max="784" width="17" style="5" customWidth="1"/>
    <col min="785" max="785" width="16.33203125" style="5" customWidth="1"/>
    <col min="786" max="786" width="15.6640625" style="5" bestFit="1" customWidth="1"/>
    <col min="787" max="1024" width="12" style="5"/>
    <col min="1025" max="1025" width="2.5" style="5" customWidth="1"/>
    <col min="1026" max="1026" width="4.33203125" style="5" customWidth="1"/>
    <col min="1027" max="1027" width="1.83203125" style="5" customWidth="1"/>
    <col min="1028" max="1028" width="20.83203125" style="5" customWidth="1"/>
    <col min="1029" max="1029" width="14.83203125" style="5" customWidth="1"/>
    <col min="1030" max="1030" width="31.6640625" style="5" customWidth="1"/>
    <col min="1031" max="1031" width="14.5" style="5" customWidth="1"/>
    <col min="1032" max="1032" width="17.83203125" style="5" customWidth="1"/>
    <col min="1033" max="1033" width="18.83203125" style="5" customWidth="1"/>
    <col min="1034" max="1035" width="18.5" style="5" customWidth="1"/>
    <col min="1036" max="1036" width="17" style="5" bestFit="1" customWidth="1"/>
    <col min="1037" max="1037" width="17" style="5" customWidth="1"/>
    <col min="1038" max="1038" width="17" style="5" bestFit="1" customWidth="1"/>
    <col min="1039" max="1039" width="18.5" style="5" customWidth="1"/>
    <col min="1040" max="1040" width="17" style="5" customWidth="1"/>
    <col min="1041" max="1041" width="16.33203125" style="5" customWidth="1"/>
    <col min="1042" max="1042" width="15.6640625" style="5" bestFit="1" customWidth="1"/>
    <col min="1043" max="1280" width="12" style="5"/>
    <col min="1281" max="1281" width="2.5" style="5" customWidth="1"/>
    <col min="1282" max="1282" width="4.33203125" style="5" customWidth="1"/>
    <col min="1283" max="1283" width="1.83203125" style="5" customWidth="1"/>
    <col min="1284" max="1284" width="20.83203125" style="5" customWidth="1"/>
    <col min="1285" max="1285" width="14.83203125" style="5" customWidth="1"/>
    <col min="1286" max="1286" width="31.6640625" style="5" customWidth="1"/>
    <col min="1287" max="1287" width="14.5" style="5" customWidth="1"/>
    <col min="1288" max="1288" width="17.83203125" style="5" customWidth="1"/>
    <col min="1289" max="1289" width="18.83203125" style="5" customWidth="1"/>
    <col min="1290" max="1291" width="18.5" style="5" customWidth="1"/>
    <col min="1292" max="1292" width="17" style="5" bestFit="1" customWidth="1"/>
    <col min="1293" max="1293" width="17" style="5" customWidth="1"/>
    <col min="1294" max="1294" width="17" style="5" bestFit="1" customWidth="1"/>
    <col min="1295" max="1295" width="18.5" style="5" customWidth="1"/>
    <col min="1296" max="1296" width="17" style="5" customWidth="1"/>
    <col min="1297" max="1297" width="16.33203125" style="5" customWidth="1"/>
    <col min="1298" max="1298" width="15.6640625" style="5" bestFit="1" customWidth="1"/>
    <col min="1299" max="1536" width="12" style="5"/>
    <col min="1537" max="1537" width="2.5" style="5" customWidth="1"/>
    <col min="1538" max="1538" width="4.33203125" style="5" customWidth="1"/>
    <col min="1539" max="1539" width="1.83203125" style="5" customWidth="1"/>
    <col min="1540" max="1540" width="20.83203125" style="5" customWidth="1"/>
    <col min="1541" max="1541" width="14.83203125" style="5" customWidth="1"/>
    <col min="1542" max="1542" width="31.6640625" style="5" customWidth="1"/>
    <col min="1543" max="1543" width="14.5" style="5" customWidth="1"/>
    <col min="1544" max="1544" width="17.83203125" style="5" customWidth="1"/>
    <col min="1545" max="1545" width="18.83203125" style="5" customWidth="1"/>
    <col min="1546" max="1547" width="18.5" style="5" customWidth="1"/>
    <col min="1548" max="1548" width="17" style="5" bestFit="1" customWidth="1"/>
    <col min="1549" max="1549" width="17" style="5" customWidth="1"/>
    <col min="1550" max="1550" width="17" style="5" bestFit="1" customWidth="1"/>
    <col min="1551" max="1551" width="18.5" style="5" customWidth="1"/>
    <col min="1552" max="1552" width="17" style="5" customWidth="1"/>
    <col min="1553" max="1553" width="16.33203125" style="5" customWidth="1"/>
    <col min="1554" max="1554" width="15.6640625" style="5" bestFit="1" customWidth="1"/>
    <col min="1555" max="1792" width="12" style="5"/>
    <col min="1793" max="1793" width="2.5" style="5" customWidth="1"/>
    <col min="1794" max="1794" width="4.33203125" style="5" customWidth="1"/>
    <col min="1795" max="1795" width="1.83203125" style="5" customWidth="1"/>
    <col min="1796" max="1796" width="20.83203125" style="5" customWidth="1"/>
    <col min="1797" max="1797" width="14.83203125" style="5" customWidth="1"/>
    <col min="1798" max="1798" width="31.6640625" style="5" customWidth="1"/>
    <col min="1799" max="1799" width="14.5" style="5" customWidth="1"/>
    <col min="1800" max="1800" width="17.83203125" style="5" customWidth="1"/>
    <col min="1801" max="1801" width="18.83203125" style="5" customWidth="1"/>
    <col min="1802" max="1803" width="18.5" style="5" customWidth="1"/>
    <col min="1804" max="1804" width="17" style="5" bestFit="1" customWidth="1"/>
    <col min="1805" max="1805" width="17" style="5" customWidth="1"/>
    <col min="1806" max="1806" width="17" style="5" bestFit="1" customWidth="1"/>
    <col min="1807" max="1807" width="18.5" style="5" customWidth="1"/>
    <col min="1808" max="1808" width="17" style="5" customWidth="1"/>
    <col min="1809" max="1809" width="16.33203125" style="5" customWidth="1"/>
    <col min="1810" max="1810" width="15.6640625" style="5" bestFit="1" customWidth="1"/>
    <col min="1811" max="2048" width="12" style="5"/>
    <col min="2049" max="2049" width="2.5" style="5" customWidth="1"/>
    <col min="2050" max="2050" width="4.33203125" style="5" customWidth="1"/>
    <col min="2051" max="2051" width="1.83203125" style="5" customWidth="1"/>
    <col min="2052" max="2052" width="20.83203125" style="5" customWidth="1"/>
    <col min="2053" max="2053" width="14.83203125" style="5" customWidth="1"/>
    <col min="2054" max="2054" width="31.6640625" style="5" customWidth="1"/>
    <col min="2055" max="2055" width="14.5" style="5" customWidth="1"/>
    <col min="2056" max="2056" width="17.83203125" style="5" customWidth="1"/>
    <col min="2057" max="2057" width="18.83203125" style="5" customWidth="1"/>
    <col min="2058" max="2059" width="18.5" style="5" customWidth="1"/>
    <col min="2060" max="2060" width="17" style="5" bestFit="1" customWidth="1"/>
    <col min="2061" max="2061" width="17" style="5" customWidth="1"/>
    <col min="2062" max="2062" width="17" style="5" bestFit="1" customWidth="1"/>
    <col min="2063" max="2063" width="18.5" style="5" customWidth="1"/>
    <col min="2064" max="2064" width="17" style="5" customWidth="1"/>
    <col min="2065" max="2065" width="16.33203125" style="5" customWidth="1"/>
    <col min="2066" max="2066" width="15.6640625" style="5" bestFit="1" customWidth="1"/>
    <col min="2067" max="2304" width="12" style="5"/>
    <col min="2305" max="2305" width="2.5" style="5" customWidth="1"/>
    <col min="2306" max="2306" width="4.33203125" style="5" customWidth="1"/>
    <col min="2307" max="2307" width="1.83203125" style="5" customWidth="1"/>
    <col min="2308" max="2308" width="20.83203125" style="5" customWidth="1"/>
    <col min="2309" max="2309" width="14.83203125" style="5" customWidth="1"/>
    <col min="2310" max="2310" width="31.6640625" style="5" customWidth="1"/>
    <col min="2311" max="2311" width="14.5" style="5" customWidth="1"/>
    <col min="2312" max="2312" width="17.83203125" style="5" customWidth="1"/>
    <col min="2313" max="2313" width="18.83203125" style="5" customWidth="1"/>
    <col min="2314" max="2315" width="18.5" style="5" customWidth="1"/>
    <col min="2316" max="2316" width="17" style="5" bestFit="1" customWidth="1"/>
    <col min="2317" max="2317" width="17" style="5" customWidth="1"/>
    <col min="2318" max="2318" width="17" style="5" bestFit="1" customWidth="1"/>
    <col min="2319" max="2319" width="18.5" style="5" customWidth="1"/>
    <col min="2320" max="2320" width="17" style="5" customWidth="1"/>
    <col min="2321" max="2321" width="16.33203125" style="5" customWidth="1"/>
    <col min="2322" max="2322" width="15.6640625" style="5" bestFit="1" customWidth="1"/>
    <col min="2323" max="2560" width="12" style="5"/>
    <col min="2561" max="2561" width="2.5" style="5" customWidth="1"/>
    <col min="2562" max="2562" width="4.33203125" style="5" customWidth="1"/>
    <col min="2563" max="2563" width="1.83203125" style="5" customWidth="1"/>
    <col min="2564" max="2564" width="20.83203125" style="5" customWidth="1"/>
    <col min="2565" max="2565" width="14.83203125" style="5" customWidth="1"/>
    <col min="2566" max="2566" width="31.6640625" style="5" customWidth="1"/>
    <col min="2567" max="2567" width="14.5" style="5" customWidth="1"/>
    <col min="2568" max="2568" width="17.83203125" style="5" customWidth="1"/>
    <col min="2569" max="2569" width="18.83203125" style="5" customWidth="1"/>
    <col min="2570" max="2571" width="18.5" style="5" customWidth="1"/>
    <col min="2572" max="2572" width="17" style="5" bestFit="1" customWidth="1"/>
    <col min="2573" max="2573" width="17" style="5" customWidth="1"/>
    <col min="2574" max="2574" width="17" style="5" bestFit="1" customWidth="1"/>
    <col min="2575" max="2575" width="18.5" style="5" customWidth="1"/>
    <col min="2576" max="2576" width="17" style="5" customWidth="1"/>
    <col min="2577" max="2577" width="16.33203125" style="5" customWidth="1"/>
    <col min="2578" max="2578" width="15.6640625" style="5" bestFit="1" customWidth="1"/>
    <col min="2579" max="2816" width="12" style="5"/>
    <col min="2817" max="2817" width="2.5" style="5" customWidth="1"/>
    <col min="2818" max="2818" width="4.33203125" style="5" customWidth="1"/>
    <col min="2819" max="2819" width="1.83203125" style="5" customWidth="1"/>
    <col min="2820" max="2820" width="20.83203125" style="5" customWidth="1"/>
    <col min="2821" max="2821" width="14.83203125" style="5" customWidth="1"/>
    <col min="2822" max="2822" width="31.6640625" style="5" customWidth="1"/>
    <col min="2823" max="2823" width="14.5" style="5" customWidth="1"/>
    <col min="2824" max="2824" width="17.83203125" style="5" customWidth="1"/>
    <col min="2825" max="2825" width="18.83203125" style="5" customWidth="1"/>
    <col min="2826" max="2827" width="18.5" style="5" customWidth="1"/>
    <col min="2828" max="2828" width="17" style="5" bestFit="1" customWidth="1"/>
    <col min="2829" max="2829" width="17" style="5" customWidth="1"/>
    <col min="2830" max="2830" width="17" style="5" bestFit="1" customWidth="1"/>
    <col min="2831" max="2831" width="18.5" style="5" customWidth="1"/>
    <col min="2832" max="2832" width="17" style="5" customWidth="1"/>
    <col min="2833" max="2833" width="16.33203125" style="5" customWidth="1"/>
    <col min="2834" max="2834" width="15.6640625" style="5" bestFit="1" customWidth="1"/>
    <col min="2835" max="3072" width="12" style="5"/>
    <col min="3073" max="3073" width="2.5" style="5" customWidth="1"/>
    <col min="3074" max="3074" width="4.33203125" style="5" customWidth="1"/>
    <col min="3075" max="3075" width="1.83203125" style="5" customWidth="1"/>
    <col min="3076" max="3076" width="20.83203125" style="5" customWidth="1"/>
    <col min="3077" max="3077" width="14.83203125" style="5" customWidth="1"/>
    <col min="3078" max="3078" width="31.6640625" style="5" customWidth="1"/>
    <col min="3079" max="3079" width="14.5" style="5" customWidth="1"/>
    <col min="3080" max="3080" width="17.83203125" style="5" customWidth="1"/>
    <col min="3081" max="3081" width="18.83203125" style="5" customWidth="1"/>
    <col min="3082" max="3083" width="18.5" style="5" customWidth="1"/>
    <col min="3084" max="3084" width="17" style="5" bestFit="1" customWidth="1"/>
    <col min="3085" max="3085" width="17" style="5" customWidth="1"/>
    <col min="3086" max="3086" width="17" style="5" bestFit="1" customWidth="1"/>
    <col min="3087" max="3087" width="18.5" style="5" customWidth="1"/>
    <col min="3088" max="3088" width="17" style="5" customWidth="1"/>
    <col min="3089" max="3089" width="16.33203125" style="5" customWidth="1"/>
    <col min="3090" max="3090" width="15.6640625" style="5" bestFit="1" customWidth="1"/>
    <col min="3091" max="3328" width="12" style="5"/>
    <col min="3329" max="3329" width="2.5" style="5" customWidth="1"/>
    <col min="3330" max="3330" width="4.33203125" style="5" customWidth="1"/>
    <col min="3331" max="3331" width="1.83203125" style="5" customWidth="1"/>
    <col min="3332" max="3332" width="20.83203125" style="5" customWidth="1"/>
    <col min="3333" max="3333" width="14.83203125" style="5" customWidth="1"/>
    <col min="3334" max="3334" width="31.6640625" style="5" customWidth="1"/>
    <col min="3335" max="3335" width="14.5" style="5" customWidth="1"/>
    <col min="3336" max="3336" width="17.83203125" style="5" customWidth="1"/>
    <col min="3337" max="3337" width="18.83203125" style="5" customWidth="1"/>
    <col min="3338" max="3339" width="18.5" style="5" customWidth="1"/>
    <col min="3340" max="3340" width="17" style="5" bestFit="1" customWidth="1"/>
    <col min="3341" max="3341" width="17" style="5" customWidth="1"/>
    <col min="3342" max="3342" width="17" style="5" bestFit="1" customWidth="1"/>
    <col min="3343" max="3343" width="18.5" style="5" customWidth="1"/>
    <col min="3344" max="3344" width="17" style="5" customWidth="1"/>
    <col min="3345" max="3345" width="16.33203125" style="5" customWidth="1"/>
    <col min="3346" max="3346" width="15.6640625" style="5" bestFit="1" customWidth="1"/>
    <col min="3347" max="3584" width="12" style="5"/>
    <col min="3585" max="3585" width="2.5" style="5" customWidth="1"/>
    <col min="3586" max="3586" width="4.33203125" style="5" customWidth="1"/>
    <col min="3587" max="3587" width="1.83203125" style="5" customWidth="1"/>
    <col min="3588" max="3588" width="20.83203125" style="5" customWidth="1"/>
    <col min="3589" max="3589" width="14.83203125" style="5" customWidth="1"/>
    <col min="3590" max="3590" width="31.6640625" style="5" customWidth="1"/>
    <col min="3591" max="3591" width="14.5" style="5" customWidth="1"/>
    <col min="3592" max="3592" width="17.83203125" style="5" customWidth="1"/>
    <col min="3593" max="3593" width="18.83203125" style="5" customWidth="1"/>
    <col min="3594" max="3595" width="18.5" style="5" customWidth="1"/>
    <col min="3596" max="3596" width="17" style="5" bestFit="1" customWidth="1"/>
    <col min="3597" max="3597" width="17" style="5" customWidth="1"/>
    <col min="3598" max="3598" width="17" style="5" bestFit="1" customWidth="1"/>
    <col min="3599" max="3599" width="18.5" style="5" customWidth="1"/>
    <col min="3600" max="3600" width="17" style="5" customWidth="1"/>
    <col min="3601" max="3601" width="16.33203125" style="5" customWidth="1"/>
    <col min="3602" max="3602" width="15.6640625" style="5" bestFit="1" customWidth="1"/>
    <col min="3603" max="3840" width="12" style="5"/>
    <col min="3841" max="3841" width="2.5" style="5" customWidth="1"/>
    <col min="3842" max="3842" width="4.33203125" style="5" customWidth="1"/>
    <col min="3843" max="3843" width="1.83203125" style="5" customWidth="1"/>
    <col min="3844" max="3844" width="20.83203125" style="5" customWidth="1"/>
    <col min="3845" max="3845" width="14.83203125" style="5" customWidth="1"/>
    <col min="3846" max="3846" width="31.6640625" style="5" customWidth="1"/>
    <col min="3847" max="3847" width="14.5" style="5" customWidth="1"/>
    <col min="3848" max="3848" width="17.83203125" style="5" customWidth="1"/>
    <col min="3849" max="3849" width="18.83203125" style="5" customWidth="1"/>
    <col min="3850" max="3851" width="18.5" style="5" customWidth="1"/>
    <col min="3852" max="3852" width="17" style="5" bestFit="1" customWidth="1"/>
    <col min="3853" max="3853" width="17" style="5" customWidth="1"/>
    <col min="3854" max="3854" width="17" style="5" bestFit="1" customWidth="1"/>
    <col min="3855" max="3855" width="18.5" style="5" customWidth="1"/>
    <col min="3856" max="3856" width="17" style="5" customWidth="1"/>
    <col min="3857" max="3857" width="16.33203125" style="5" customWidth="1"/>
    <col min="3858" max="3858" width="15.6640625" style="5" bestFit="1" customWidth="1"/>
    <col min="3859" max="4096" width="12" style="5"/>
    <col min="4097" max="4097" width="2.5" style="5" customWidth="1"/>
    <col min="4098" max="4098" width="4.33203125" style="5" customWidth="1"/>
    <col min="4099" max="4099" width="1.83203125" style="5" customWidth="1"/>
    <col min="4100" max="4100" width="20.83203125" style="5" customWidth="1"/>
    <col min="4101" max="4101" width="14.83203125" style="5" customWidth="1"/>
    <col min="4102" max="4102" width="31.6640625" style="5" customWidth="1"/>
    <col min="4103" max="4103" width="14.5" style="5" customWidth="1"/>
    <col min="4104" max="4104" width="17.83203125" style="5" customWidth="1"/>
    <col min="4105" max="4105" width="18.83203125" style="5" customWidth="1"/>
    <col min="4106" max="4107" width="18.5" style="5" customWidth="1"/>
    <col min="4108" max="4108" width="17" style="5" bestFit="1" customWidth="1"/>
    <col min="4109" max="4109" width="17" style="5" customWidth="1"/>
    <col min="4110" max="4110" width="17" style="5" bestFit="1" customWidth="1"/>
    <col min="4111" max="4111" width="18.5" style="5" customWidth="1"/>
    <col min="4112" max="4112" width="17" style="5" customWidth="1"/>
    <col min="4113" max="4113" width="16.33203125" style="5" customWidth="1"/>
    <col min="4114" max="4114" width="15.6640625" style="5" bestFit="1" customWidth="1"/>
    <col min="4115" max="4352" width="12" style="5"/>
    <col min="4353" max="4353" width="2.5" style="5" customWidth="1"/>
    <col min="4354" max="4354" width="4.33203125" style="5" customWidth="1"/>
    <col min="4355" max="4355" width="1.83203125" style="5" customWidth="1"/>
    <col min="4356" max="4356" width="20.83203125" style="5" customWidth="1"/>
    <col min="4357" max="4357" width="14.83203125" style="5" customWidth="1"/>
    <col min="4358" max="4358" width="31.6640625" style="5" customWidth="1"/>
    <col min="4359" max="4359" width="14.5" style="5" customWidth="1"/>
    <col min="4360" max="4360" width="17.83203125" style="5" customWidth="1"/>
    <col min="4361" max="4361" width="18.83203125" style="5" customWidth="1"/>
    <col min="4362" max="4363" width="18.5" style="5" customWidth="1"/>
    <col min="4364" max="4364" width="17" style="5" bestFit="1" customWidth="1"/>
    <col min="4365" max="4365" width="17" style="5" customWidth="1"/>
    <col min="4366" max="4366" width="17" style="5" bestFit="1" customWidth="1"/>
    <col min="4367" max="4367" width="18.5" style="5" customWidth="1"/>
    <col min="4368" max="4368" width="17" style="5" customWidth="1"/>
    <col min="4369" max="4369" width="16.33203125" style="5" customWidth="1"/>
    <col min="4370" max="4370" width="15.6640625" style="5" bestFit="1" customWidth="1"/>
    <col min="4371" max="4608" width="12" style="5"/>
    <col min="4609" max="4609" width="2.5" style="5" customWidth="1"/>
    <col min="4610" max="4610" width="4.33203125" style="5" customWidth="1"/>
    <col min="4611" max="4611" width="1.83203125" style="5" customWidth="1"/>
    <col min="4612" max="4612" width="20.83203125" style="5" customWidth="1"/>
    <col min="4613" max="4613" width="14.83203125" style="5" customWidth="1"/>
    <col min="4614" max="4614" width="31.6640625" style="5" customWidth="1"/>
    <col min="4615" max="4615" width="14.5" style="5" customWidth="1"/>
    <col min="4616" max="4616" width="17.83203125" style="5" customWidth="1"/>
    <col min="4617" max="4617" width="18.83203125" style="5" customWidth="1"/>
    <col min="4618" max="4619" width="18.5" style="5" customWidth="1"/>
    <col min="4620" max="4620" width="17" style="5" bestFit="1" customWidth="1"/>
    <col min="4621" max="4621" width="17" style="5" customWidth="1"/>
    <col min="4622" max="4622" width="17" style="5" bestFit="1" customWidth="1"/>
    <col min="4623" max="4623" width="18.5" style="5" customWidth="1"/>
    <col min="4624" max="4624" width="17" style="5" customWidth="1"/>
    <col min="4625" max="4625" width="16.33203125" style="5" customWidth="1"/>
    <col min="4626" max="4626" width="15.6640625" style="5" bestFit="1" customWidth="1"/>
    <col min="4627" max="4864" width="12" style="5"/>
    <col min="4865" max="4865" width="2.5" style="5" customWidth="1"/>
    <col min="4866" max="4866" width="4.33203125" style="5" customWidth="1"/>
    <col min="4867" max="4867" width="1.83203125" style="5" customWidth="1"/>
    <col min="4868" max="4868" width="20.83203125" style="5" customWidth="1"/>
    <col min="4869" max="4869" width="14.83203125" style="5" customWidth="1"/>
    <col min="4870" max="4870" width="31.6640625" style="5" customWidth="1"/>
    <col min="4871" max="4871" width="14.5" style="5" customWidth="1"/>
    <col min="4872" max="4872" width="17.83203125" style="5" customWidth="1"/>
    <col min="4873" max="4873" width="18.83203125" style="5" customWidth="1"/>
    <col min="4874" max="4875" width="18.5" style="5" customWidth="1"/>
    <col min="4876" max="4876" width="17" style="5" bestFit="1" customWidth="1"/>
    <col min="4877" max="4877" width="17" style="5" customWidth="1"/>
    <col min="4878" max="4878" width="17" style="5" bestFit="1" customWidth="1"/>
    <col min="4879" max="4879" width="18.5" style="5" customWidth="1"/>
    <col min="4880" max="4880" width="17" style="5" customWidth="1"/>
    <col min="4881" max="4881" width="16.33203125" style="5" customWidth="1"/>
    <col min="4882" max="4882" width="15.6640625" style="5" bestFit="1" customWidth="1"/>
    <col min="4883" max="5120" width="12" style="5"/>
    <col min="5121" max="5121" width="2.5" style="5" customWidth="1"/>
    <col min="5122" max="5122" width="4.33203125" style="5" customWidth="1"/>
    <col min="5123" max="5123" width="1.83203125" style="5" customWidth="1"/>
    <col min="5124" max="5124" width="20.83203125" style="5" customWidth="1"/>
    <col min="5125" max="5125" width="14.83203125" style="5" customWidth="1"/>
    <col min="5126" max="5126" width="31.6640625" style="5" customWidth="1"/>
    <col min="5127" max="5127" width="14.5" style="5" customWidth="1"/>
    <col min="5128" max="5128" width="17.83203125" style="5" customWidth="1"/>
    <col min="5129" max="5129" width="18.83203125" style="5" customWidth="1"/>
    <col min="5130" max="5131" width="18.5" style="5" customWidth="1"/>
    <col min="5132" max="5132" width="17" style="5" bestFit="1" customWidth="1"/>
    <col min="5133" max="5133" width="17" style="5" customWidth="1"/>
    <col min="5134" max="5134" width="17" style="5" bestFit="1" customWidth="1"/>
    <col min="5135" max="5135" width="18.5" style="5" customWidth="1"/>
    <col min="5136" max="5136" width="17" style="5" customWidth="1"/>
    <col min="5137" max="5137" width="16.33203125" style="5" customWidth="1"/>
    <col min="5138" max="5138" width="15.6640625" style="5" bestFit="1" customWidth="1"/>
    <col min="5139" max="5376" width="12" style="5"/>
    <col min="5377" max="5377" width="2.5" style="5" customWidth="1"/>
    <col min="5378" max="5378" width="4.33203125" style="5" customWidth="1"/>
    <col min="5379" max="5379" width="1.83203125" style="5" customWidth="1"/>
    <col min="5380" max="5380" width="20.83203125" style="5" customWidth="1"/>
    <col min="5381" max="5381" width="14.83203125" style="5" customWidth="1"/>
    <col min="5382" max="5382" width="31.6640625" style="5" customWidth="1"/>
    <col min="5383" max="5383" width="14.5" style="5" customWidth="1"/>
    <col min="5384" max="5384" width="17.83203125" style="5" customWidth="1"/>
    <col min="5385" max="5385" width="18.83203125" style="5" customWidth="1"/>
    <col min="5386" max="5387" width="18.5" style="5" customWidth="1"/>
    <col min="5388" max="5388" width="17" style="5" bestFit="1" customWidth="1"/>
    <col min="5389" max="5389" width="17" style="5" customWidth="1"/>
    <col min="5390" max="5390" width="17" style="5" bestFit="1" customWidth="1"/>
    <col min="5391" max="5391" width="18.5" style="5" customWidth="1"/>
    <col min="5392" max="5392" width="17" style="5" customWidth="1"/>
    <col min="5393" max="5393" width="16.33203125" style="5" customWidth="1"/>
    <col min="5394" max="5394" width="15.6640625" style="5" bestFit="1" customWidth="1"/>
    <col min="5395" max="5632" width="12" style="5"/>
    <col min="5633" max="5633" width="2.5" style="5" customWidth="1"/>
    <col min="5634" max="5634" width="4.33203125" style="5" customWidth="1"/>
    <col min="5635" max="5635" width="1.83203125" style="5" customWidth="1"/>
    <col min="5636" max="5636" width="20.83203125" style="5" customWidth="1"/>
    <col min="5637" max="5637" width="14.83203125" style="5" customWidth="1"/>
    <col min="5638" max="5638" width="31.6640625" style="5" customWidth="1"/>
    <col min="5639" max="5639" width="14.5" style="5" customWidth="1"/>
    <col min="5640" max="5640" width="17.83203125" style="5" customWidth="1"/>
    <col min="5641" max="5641" width="18.83203125" style="5" customWidth="1"/>
    <col min="5642" max="5643" width="18.5" style="5" customWidth="1"/>
    <col min="5644" max="5644" width="17" style="5" bestFit="1" customWidth="1"/>
    <col min="5645" max="5645" width="17" style="5" customWidth="1"/>
    <col min="5646" max="5646" width="17" style="5" bestFit="1" customWidth="1"/>
    <col min="5647" max="5647" width="18.5" style="5" customWidth="1"/>
    <col min="5648" max="5648" width="17" style="5" customWidth="1"/>
    <col min="5649" max="5649" width="16.33203125" style="5" customWidth="1"/>
    <col min="5650" max="5650" width="15.6640625" style="5" bestFit="1" customWidth="1"/>
    <col min="5651" max="5888" width="12" style="5"/>
    <col min="5889" max="5889" width="2.5" style="5" customWidth="1"/>
    <col min="5890" max="5890" width="4.33203125" style="5" customWidth="1"/>
    <col min="5891" max="5891" width="1.83203125" style="5" customWidth="1"/>
    <col min="5892" max="5892" width="20.83203125" style="5" customWidth="1"/>
    <col min="5893" max="5893" width="14.83203125" style="5" customWidth="1"/>
    <col min="5894" max="5894" width="31.6640625" style="5" customWidth="1"/>
    <col min="5895" max="5895" width="14.5" style="5" customWidth="1"/>
    <col min="5896" max="5896" width="17.83203125" style="5" customWidth="1"/>
    <col min="5897" max="5897" width="18.83203125" style="5" customWidth="1"/>
    <col min="5898" max="5899" width="18.5" style="5" customWidth="1"/>
    <col min="5900" max="5900" width="17" style="5" bestFit="1" customWidth="1"/>
    <col min="5901" max="5901" width="17" style="5" customWidth="1"/>
    <col min="5902" max="5902" width="17" style="5" bestFit="1" customWidth="1"/>
    <col min="5903" max="5903" width="18.5" style="5" customWidth="1"/>
    <col min="5904" max="5904" width="17" style="5" customWidth="1"/>
    <col min="5905" max="5905" width="16.33203125" style="5" customWidth="1"/>
    <col min="5906" max="5906" width="15.6640625" style="5" bestFit="1" customWidth="1"/>
    <col min="5907" max="6144" width="12" style="5"/>
    <col min="6145" max="6145" width="2.5" style="5" customWidth="1"/>
    <col min="6146" max="6146" width="4.33203125" style="5" customWidth="1"/>
    <col min="6147" max="6147" width="1.83203125" style="5" customWidth="1"/>
    <col min="6148" max="6148" width="20.83203125" style="5" customWidth="1"/>
    <col min="6149" max="6149" width="14.83203125" style="5" customWidth="1"/>
    <col min="6150" max="6150" width="31.6640625" style="5" customWidth="1"/>
    <col min="6151" max="6151" width="14.5" style="5" customWidth="1"/>
    <col min="6152" max="6152" width="17.83203125" style="5" customWidth="1"/>
    <col min="6153" max="6153" width="18.83203125" style="5" customWidth="1"/>
    <col min="6154" max="6155" width="18.5" style="5" customWidth="1"/>
    <col min="6156" max="6156" width="17" style="5" bestFit="1" customWidth="1"/>
    <col min="6157" max="6157" width="17" style="5" customWidth="1"/>
    <col min="6158" max="6158" width="17" style="5" bestFit="1" customWidth="1"/>
    <col min="6159" max="6159" width="18.5" style="5" customWidth="1"/>
    <col min="6160" max="6160" width="17" style="5" customWidth="1"/>
    <col min="6161" max="6161" width="16.33203125" style="5" customWidth="1"/>
    <col min="6162" max="6162" width="15.6640625" style="5" bestFit="1" customWidth="1"/>
    <col min="6163" max="6400" width="12" style="5"/>
    <col min="6401" max="6401" width="2.5" style="5" customWidth="1"/>
    <col min="6402" max="6402" width="4.33203125" style="5" customWidth="1"/>
    <col min="6403" max="6403" width="1.83203125" style="5" customWidth="1"/>
    <col min="6404" max="6404" width="20.83203125" style="5" customWidth="1"/>
    <col min="6405" max="6405" width="14.83203125" style="5" customWidth="1"/>
    <col min="6406" max="6406" width="31.6640625" style="5" customWidth="1"/>
    <col min="6407" max="6407" width="14.5" style="5" customWidth="1"/>
    <col min="6408" max="6408" width="17.83203125" style="5" customWidth="1"/>
    <col min="6409" max="6409" width="18.83203125" style="5" customWidth="1"/>
    <col min="6410" max="6411" width="18.5" style="5" customWidth="1"/>
    <col min="6412" max="6412" width="17" style="5" bestFit="1" customWidth="1"/>
    <col min="6413" max="6413" width="17" style="5" customWidth="1"/>
    <col min="6414" max="6414" width="17" style="5" bestFit="1" customWidth="1"/>
    <col min="6415" max="6415" width="18.5" style="5" customWidth="1"/>
    <col min="6416" max="6416" width="17" style="5" customWidth="1"/>
    <col min="6417" max="6417" width="16.33203125" style="5" customWidth="1"/>
    <col min="6418" max="6418" width="15.6640625" style="5" bestFit="1" customWidth="1"/>
    <col min="6419" max="6656" width="12" style="5"/>
    <col min="6657" max="6657" width="2.5" style="5" customWidth="1"/>
    <col min="6658" max="6658" width="4.33203125" style="5" customWidth="1"/>
    <col min="6659" max="6659" width="1.83203125" style="5" customWidth="1"/>
    <col min="6660" max="6660" width="20.83203125" style="5" customWidth="1"/>
    <col min="6661" max="6661" width="14.83203125" style="5" customWidth="1"/>
    <col min="6662" max="6662" width="31.6640625" style="5" customWidth="1"/>
    <col min="6663" max="6663" width="14.5" style="5" customWidth="1"/>
    <col min="6664" max="6664" width="17.83203125" style="5" customWidth="1"/>
    <col min="6665" max="6665" width="18.83203125" style="5" customWidth="1"/>
    <col min="6666" max="6667" width="18.5" style="5" customWidth="1"/>
    <col min="6668" max="6668" width="17" style="5" bestFit="1" customWidth="1"/>
    <col min="6669" max="6669" width="17" style="5" customWidth="1"/>
    <col min="6670" max="6670" width="17" style="5" bestFit="1" customWidth="1"/>
    <col min="6671" max="6671" width="18.5" style="5" customWidth="1"/>
    <col min="6672" max="6672" width="17" style="5" customWidth="1"/>
    <col min="6673" max="6673" width="16.33203125" style="5" customWidth="1"/>
    <col min="6674" max="6674" width="15.6640625" style="5" bestFit="1" customWidth="1"/>
    <col min="6675" max="6912" width="12" style="5"/>
    <col min="6913" max="6913" width="2.5" style="5" customWidth="1"/>
    <col min="6914" max="6914" width="4.33203125" style="5" customWidth="1"/>
    <col min="6915" max="6915" width="1.83203125" style="5" customWidth="1"/>
    <col min="6916" max="6916" width="20.83203125" style="5" customWidth="1"/>
    <col min="6917" max="6917" width="14.83203125" style="5" customWidth="1"/>
    <col min="6918" max="6918" width="31.6640625" style="5" customWidth="1"/>
    <col min="6919" max="6919" width="14.5" style="5" customWidth="1"/>
    <col min="6920" max="6920" width="17.83203125" style="5" customWidth="1"/>
    <col min="6921" max="6921" width="18.83203125" style="5" customWidth="1"/>
    <col min="6922" max="6923" width="18.5" style="5" customWidth="1"/>
    <col min="6924" max="6924" width="17" style="5" bestFit="1" customWidth="1"/>
    <col min="6925" max="6925" width="17" style="5" customWidth="1"/>
    <col min="6926" max="6926" width="17" style="5" bestFit="1" customWidth="1"/>
    <col min="6927" max="6927" width="18.5" style="5" customWidth="1"/>
    <col min="6928" max="6928" width="17" style="5" customWidth="1"/>
    <col min="6929" max="6929" width="16.33203125" style="5" customWidth="1"/>
    <col min="6930" max="6930" width="15.6640625" style="5" bestFit="1" customWidth="1"/>
    <col min="6931" max="7168" width="12" style="5"/>
    <col min="7169" max="7169" width="2.5" style="5" customWidth="1"/>
    <col min="7170" max="7170" width="4.33203125" style="5" customWidth="1"/>
    <col min="7171" max="7171" width="1.83203125" style="5" customWidth="1"/>
    <col min="7172" max="7172" width="20.83203125" style="5" customWidth="1"/>
    <col min="7173" max="7173" width="14.83203125" style="5" customWidth="1"/>
    <col min="7174" max="7174" width="31.6640625" style="5" customWidth="1"/>
    <col min="7175" max="7175" width="14.5" style="5" customWidth="1"/>
    <col min="7176" max="7176" width="17.83203125" style="5" customWidth="1"/>
    <col min="7177" max="7177" width="18.83203125" style="5" customWidth="1"/>
    <col min="7178" max="7179" width="18.5" style="5" customWidth="1"/>
    <col min="7180" max="7180" width="17" style="5" bestFit="1" customWidth="1"/>
    <col min="7181" max="7181" width="17" style="5" customWidth="1"/>
    <col min="7182" max="7182" width="17" style="5" bestFit="1" customWidth="1"/>
    <col min="7183" max="7183" width="18.5" style="5" customWidth="1"/>
    <col min="7184" max="7184" width="17" style="5" customWidth="1"/>
    <col min="7185" max="7185" width="16.33203125" style="5" customWidth="1"/>
    <col min="7186" max="7186" width="15.6640625" style="5" bestFit="1" customWidth="1"/>
    <col min="7187" max="7424" width="12" style="5"/>
    <col min="7425" max="7425" width="2.5" style="5" customWidth="1"/>
    <col min="7426" max="7426" width="4.33203125" style="5" customWidth="1"/>
    <col min="7427" max="7427" width="1.83203125" style="5" customWidth="1"/>
    <col min="7428" max="7428" width="20.83203125" style="5" customWidth="1"/>
    <col min="7429" max="7429" width="14.83203125" style="5" customWidth="1"/>
    <col min="7430" max="7430" width="31.6640625" style="5" customWidth="1"/>
    <col min="7431" max="7431" width="14.5" style="5" customWidth="1"/>
    <col min="7432" max="7432" width="17.83203125" style="5" customWidth="1"/>
    <col min="7433" max="7433" width="18.83203125" style="5" customWidth="1"/>
    <col min="7434" max="7435" width="18.5" style="5" customWidth="1"/>
    <col min="7436" max="7436" width="17" style="5" bestFit="1" customWidth="1"/>
    <col min="7437" max="7437" width="17" style="5" customWidth="1"/>
    <col min="7438" max="7438" width="17" style="5" bestFit="1" customWidth="1"/>
    <col min="7439" max="7439" width="18.5" style="5" customWidth="1"/>
    <col min="7440" max="7440" width="17" style="5" customWidth="1"/>
    <col min="7441" max="7441" width="16.33203125" style="5" customWidth="1"/>
    <col min="7442" max="7442" width="15.6640625" style="5" bestFit="1" customWidth="1"/>
    <col min="7443" max="7680" width="12" style="5"/>
    <col min="7681" max="7681" width="2.5" style="5" customWidth="1"/>
    <col min="7682" max="7682" width="4.33203125" style="5" customWidth="1"/>
    <col min="7683" max="7683" width="1.83203125" style="5" customWidth="1"/>
    <col min="7684" max="7684" width="20.83203125" style="5" customWidth="1"/>
    <col min="7685" max="7685" width="14.83203125" style="5" customWidth="1"/>
    <col min="7686" max="7686" width="31.6640625" style="5" customWidth="1"/>
    <col min="7687" max="7687" width="14.5" style="5" customWidth="1"/>
    <col min="7688" max="7688" width="17.83203125" style="5" customWidth="1"/>
    <col min="7689" max="7689" width="18.83203125" style="5" customWidth="1"/>
    <col min="7690" max="7691" width="18.5" style="5" customWidth="1"/>
    <col min="7692" max="7692" width="17" style="5" bestFit="1" customWidth="1"/>
    <col min="7693" max="7693" width="17" style="5" customWidth="1"/>
    <col min="7694" max="7694" width="17" style="5" bestFit="1" customWidth="1"/>
    <col min="7695" max="7695" width="18.5" style="5" customWidth="1"/>
    <col min="7696" max="7696" width="17" style="5" customWidth="1"/>
    <col min="7697" max="7697" width="16.33203125" style="5" customWidth="1"/>
    <col min="7698" max="7698" width="15.6640625" style="5" bestFit="1" customWidth="1"/>
    <col min="7699" max="7936" width="12" style="5"/>
    <col min="7937" max="7937" width="2.5" style="5" customWidth="1"/>
    <col min="7938" max="7938" width="4.33203125" style="5" customWidth="1"/>
    <col min="7939" max="7939" width="1.83203125" style="5" customWidth="1"/>
    <col min="7940" max="7940" width="20.83203125" style="5" customWidth="1"/>
    <col min="7941" max="7941" width="14.83203125" style="5" customWidth="1"/>
    <col min="7942" max="7942" width="31.6640625" style="5" customWidth="1"/>
    <col min="7943" max="7943" width="14.5" style="5" customWidth="1"/>
    <col min="7944" max="7944" width="17.83203125" style="5" customWidth="1"/>
    <col min="7945" max="7945" width="18.83203125" style="5" customWidth="1"/>
    <col min="7946" max="7947" width="18.5" style="5" customWidth="1"/>
    <col min="7948" max="7948" width="17" style="5" bestFit="1" customWidth="1"/>
    <col min="7949" max="7949" width="17" style="5" customWidth="1"/>
    <col min="7950" max="7950" width="17" style="5" bestFit="1" customWidth="1"/>
    <col min="7951" max="7951" width="18.5" style="5" customWidth="1"/>
    <col min="7952" max="7952" width="17" style="5" customWidth="1"/>
    <col min="7953" max="7953" width="16.33203125" style="5" customWidth="1"/>
    <col min="7954" max="7954" width="15.6640625" style="5" bestFit="1" customWidth="1"/>
    <col min="7955" max="8192" width="12" style="5"/>
    <col min="8193" max="8193" width="2.5" style="5" customWidth="1"/>
    <col min="8194" max="8194" width="4.33203125" style="5" customWidth="1"/>
    <col min="8195" max="8195" width="1.83203125" style="5" customWidth="1"/>
    <col min="8196" max="8196" width="20.83203125" style="5" customWidth="1"/>
    <col min="8197" max="8197" width="14.83203125" style="5" customWidth="1"/>
    <col min="8198" max="8198" width="31.6640625" style="5" customWidth="1"/>
    <col min="8199" max="8199" width="14.5" style="5" customWidth="1"/>
    <col min="8200" max="8200" width="17.83203125" style="5" customWidth="1"/>
    <col min="8201" max="8201" width="18.83203125" style="5" customWidth="1"/>
    <col min="8202" max="8203" width="18.5" style="5" customWidth="1"/>
    <col min="8204" max="8204" width="17" style="5" bestFit="1" customWidth="1"/>
    <col min="8205" max="8205" width="17" style="5" customWidth="1"/>
    <col min="8206" max="8206" width="17" style="5" bestFit="1" customWidth="1"/>
    <col min="8207" max="8207" width="18.5" style="5" customWidth="1"/>
    <col min="8208" max="8208" width="17" style="5" customWidth="1"/>
    <col min="8209" max="8209" width="16.33203125" style="5" customWidth="1"/>
    <col min="8210" max="8210" width="15.6640625" style="5" bestFit="1" customWidth="1"/>
    <col min="8211" max="8448" width="12" style="5"/>
    <col min="8449" max="8449" width="2.5" style="5" customWidth="1"/>
    <col min="8450" max="8450" width="4.33203125" style="5" customWidth="1"/>
    <col min="8451" max="8451" width="1.83203125" style="5" customWidth="1"/>
    <col min="8452" max="8452" width="20.83203125" style="5" customWidth="1"/>
    <col min="8453" max="8453" width="14.83203125" style="5" customWidth="1"/>
    <col min="8454" max="8454" width="31.6640625" style="5" customWidth="1"/>
    <col min="8455" max="8455" width="14.5" style="5" customWidth="1"/>
    <col min="8456" max="8456" width="17.83203125" style="5" customWidth="1"/>
    <col min="8457" max="8457" width="18.83203125" style="5" customWidth="1"/>
    <col min="8458" max="8459" width="18.5" style="5" customWidth="1"/>
    <col min="8460" max="8460" width="17" style="5" bestFit="1" customWidth="1"/>
    <col min="8461" max="8461" width="17" style="5" customWidth="1"/>
    <col min="8462" max="8462" width="17" style="5" bestFit="1" customWidth="1"/>
    <col min="8463" max="8463" width="18.5" style="5" customWidth="1"/>
    <col min="8464" max="8464" width="17" style="5" customWidth="1"/>
    <col min="8465" max="8465" width="16.33203125" style="5" customWidth="1"/>
    <col min="8466" max="8466" width="15.6640625" style="5" bestFit="1" customWidth="1"/>
    <col min="8467" max="8704" width="12" style="5"/>
    <col min="8705" max="8705" width="2.5" style="5" customWidth="1"/>
    <col min="8706" max="8706" width="4.33203125" style="5" customWidth="1"/>
    <col min="8707" max="8707" width="1.83203125" style="5" customWidth="1"/>
    <col min="8708" max="8708" width="20.83203125" style="5" customWidth="1"/>
    <col min="8709" max="8709" width="14.83203125" style="5" customWidth="1"/>
    <col min="8710" max="8710" width="31.6640625" style="5" customWidth="1"/>
    <col min="8711" max="8711" width="14.5" style="5" customWidth="1"/>
    <col min="8712" max="8712" width="17.83203125" style="5" customWidth="1"/>
    <col min="8713" max="8713" width="18.83203125" style="5" customWidth="1"/>
    <col min="8714" max="8715" width="18.5" style="5" customWidth="1"/>
    <col min="8716" max="8716" width="17" style="5" bestFit="1" customWidth="1"/>
    <col min="8717" max="8717" width="17" style="5" customWidth="1"/>
    <col min="8718" max="8718" width="17" style="5" bestFit="1" customWidth="1"/>
    <col min="8719" max="8719" width="18.5" style="5" customWidth="1"/>
    <col min="8720" max="8720" width="17" style="5" customWidth="1"/>
    <col min="8721" max="8721" width="16.33203125" style="5" customWidth="1"/>
    <col min="8722" max="8722" width="15.6640625" style="5" bestFit="1" customWidth="1"/>
    <col min="8723" max="8960" width="12" style="5"/>
    <col min="8961" max="8961" width="2.5" style="5" customWidth="1"/>
    <col min="8962" max="8962" width="4.33203125" style="5" customWidth="1"/>
    <col min="8963" max="8963" width="1.83203125" style="5" customWidth="1"/>
    <col min="8964" max="8964" width="20.83203125" style="5" customWidth="1"/>
    <col min="8965" max="8965" width="14.83203125" style="5" customWidth="1"/>
    <col min="8966" max="8966" width="31.6640625" style="5" customWidth="1"/>
    <col min="8967" max="8967" width="14.5" style="5" customWidth="1"/>
    <col min="8968" max="8968" width="17.83203125" style="5" customWidth="1"/>
    <col min="8969" max="8969" width="18.83203125" style="5" customWidth="1"/>
    <col min="8970" max="8971" width="18.5" style="5" customWidth="1"/>
    <col min="8972" max="8972" width="17" style="5" bestFit="1" customWidth="1"/>
    <col min="8973" max="8973" width="17" style="5" customWidth="1"/>
    <col min="8974" max="8974" width="17" style="5" bestFit="1" customWidth="1"/>
    <col min="8975" max="8975" width="18.5" style="5" customWidth="1"/>
    <col min="8976" max="8976" width="17" style="5" customWidth="1"/>
    <col min="8977" max="8977" width="16.33203125" style="5" customWidth="1"/>
    <col min="8978" max="8978" width="15.6640625" style="5" bestFit="1" customWidth="1"/>
    <col min="8979" max="9216" width="12" style="5"/>
    <col min="9217" max="9217" width="2.5" style="5" customWidth="1"/>
    <col min="9218" max="9218" width="4.33203125" style="5" customWidth="1"/>
    <col min="9219" max="9219" width="1.83203125" style="5" customWidth="1"/>
    <col min="9220" max="9220" width="20.83203125" style="5" customWidth="1"/>
    <col min="9221" max="9221" width="14.83203125" style="5" customWidth="1"/>
    <col min="9222" max="9222" width="31.6640625" style="5" customWidth="1"/>
    <col min="9223" max="9223" width="14.5" style="5" customWidth="1"/>
    <col min="9224" max="9224" width="17.83203125" style="5" customWidth="1"/>
    <col min="9225" max="9225" width="18.83203125" style="5" customWidth="1"/>
    <col min="9226" max="9227" width="18.5" style="5" customWidth="1"/>
    <col min="9228" max="9228" width="17" style="5" bestFit="1" customWidth="1"/>
    <col min="9229" max="9229" width="17" style="5" customWidth="1"/>
    <col min="9230" max="9230" width="17" style="5" bestFit="1" customWidth="1"/>
    <col min="9231" max="9231" width="18.5" style="5" customWidth="1"/>
    <col min="9232" max="9232" width="17" style="5" customWidth="1"/>
    <col min="9233" max="9233" width="16.33203125" style="5" customWidth="1"/>
    <col min="9234" max="9234" width="15.6640625" style="5" bestFit="1" customWidth="1"/>
    <col min="9235" max="9472" width="12" style="5"/>
    <col min="9473" max="9473" width="2.5" style="5" customWidth="1"/>
    <col min="9474" max="9474" width="4.33203125" style="5" customWidth="1"/>
    <col min="9475" max="9475" width="1.83203125" style="5" customWidth="1"/>
    <col min="9476" max="9476" width="20.83203125" style="5" customWidth="1"/>
    <col min="9477" max="9477" width="14.83203125" style="5" customWidth="1"/>
    <col min="9478" max="9478" width="31.6640625" style="5" customWidth="1"/>
    <col min="9479" max="9479" width="14.5" style="5" customWidth="1"/>
    <col min="9480" max="9480" width="17.83203125" style="5" customWidth="1"/>
    <col min="9481" max="9481" width="18.83203125" style="5" customWidth="1"/>
    <col min="9482" max="9483" width="18.5" style="5" customWidth="1"/>
    <col min="9484" max="9484" width="17" style="5" bestFit="1" customWidth="1"/>
    <col min="9485" max="9485" width="17" style="5" customWidth="1"/>
    <col min="9486" max="9486" width="17" style="5" bestFit="1" customWidth="1"/>
    <col min="9487" max="9487" width="18.5" style="5" customWidth="1"/>
    <col min="9488" max="9488" width="17" style="5" customWidth="1"/>
    <col min="9489" max="9489" width="16.33203125" style="5" customWidth="1"/>
    <col min="9490" max="9490" width="15.6640625" style="5" bestFit="1" customWidth="1"/>
    <col min="9491" max="9728" width="12" style="5"/>
    <col min="9729" max="9729" width="2.5" style="5" customWidth="1"/>
    <col min="9730" max="9730" width="4.33203125" style="5" customWidth="1"/>
    <col min="9731" max="9731" width="1.83203125" style="5" customWidth="1"/>
    <col min="9732" max="9732" width="20.83203125" style="5" customWidth="1"/>
    <col min="9733" max="9733" width="14.83203125" style="5" customWidth="1"/>
    <col min="9734" max="9734" width="31.6640625" style="5" customWidth="1"/>
    <col min="9735" max="9735" width="14.5" style="5" customWidth="1"/>
    <col min="9736" max="9736" width="17.83203125" style="5" customWidth="1"/>
    <col min="9737" max="9737" width="18.83203125" style="5" customWidth="1"/>
    <col min="9738" max="9739" width="18.5" style="5" customWidth="1"/>
    <col min="9740" max="9740" width="17" style="5" bestFit="1" customWidth="1"/>
    <col min="9741" max="9741" width="17" style="5" customWidth="1"/>
    <col min="9742" max="9742" width="17" style="5" bestFit="1" customWidth="1"/>
    <col min="9743" max="9743" width="18.5" style="5" customWidth="1"/>
    <col min="9744" max="9744" width="17" style="5" customWidth="1"/>
    <col min="9745" max="9745" width="16.33203125" style="5" customWidth="1"/>
    <col min="9746" max="9746" width="15.6640625" style="5" bestFit="1" customWidth="1"/>
    <col min="9747" max="9984" width="12" style="5"/>
    <col min="9985" max="9985" width="2.5" style="5" customWidth="1"/>
    <col min="9986" max="9986" width="4.33203125" style="5" customWidth="1"/>
    <col min="9987" max="9987" width="1.83203125" style="5" customWidth="1"/>
    <col min="9988" max="9988" width="20.83203125" style="5" customWidth="1"/>
    <col min="9989" max="9989" width="14.83203125" style="5" customWidth="1"/>
    <col min="9990" max="9990" width="31.6640625" style="5" customWidth="1"/>
    <col min="9991" max="9991" width="14.5" style="5" customWidth="1"/>
    <col min="9992" max="9992" width="17.83203125" style="5" customWidth="1"/>
    <col min="9993" max="9993" width="18.83203125" style="5" customWidth="1"/>
    <col min="9994" max="9995" width="18.5" style="5" customWidth="1"/>
    <col min="9996" max="9996" width="17" style="5" bestFit="1" customWidth="1"/>
    <col min="9997" max="9997" width="17" style="5" customWidth="1"/>
    <col min="9998" max="9998" width="17" style="5" bestFit="1" customWidth="1"/>
    <col min="9999" max="9999" width="18.5" style="5" customWidth="1"/>
    <col min="10000" max="10000" width="17" style="5" customWidth="1"/>
    <col min="10001" max="10001" width="16.33203125" style="5" customWidth="1"/>
    <col min="10002" max="10002" width="15.6640625" style="5" bestFit="1" customWidth="1"/>
    <col min="10003" max="10240" width="12" style="5"/>
    <col min="10241" max="10241" width="2.5" style="5" customWidth="1"/>
    <col min="10242" max="10242" width="4.33203125" style="5" customWidth="1"/>
    <col min="10243" max="10243" width="1.83203125" style="5" customWidth="1"/>
    <col min="10244" max="10244" width="20.83203125" style="5" customWidth="1"/>
    <col min="10245" max="10245" width="14.83203125" style="5" customWidth="1"/>
    <col min="10246" max="10246" width="31.6640625" style="5" customWidth="1"/>
    <col min="10247" max="10247" width="14.5" style="5" customWidth="1"/>
    <col min="10248" max="10248" width="17.83203125" style="5" customWidth="1"/>
    <col min="10249" max="10249" width="18.83203125" style="5" customWidth="1"/>
    <col min="10250" max="10251" width="18.5" style="5" customWidth="1"/>
    <col min="10252" max="10252" width="17" style="5" bestFit="1" customWidth="1"/>
    <col min="10253" max="10253" width="17" style="5" customWidth="1"/>
    <col min="10254" max="10254" width="17" style="5" bestFit="1" customWidth="1"/>
    <col min="10255" max="10255" width="18.5" style="5" customWidth="1"/>
    <col min="10256" max="10256" width="17" style="5" customWidth="1"/>
    <col min="10257" max="10257" width="16.33203125" style="5" customWidth="1"/>
    <col min="10258" max="10258" width="15.6640625" style="5" bestFit="1" customWidth="1"/>
    <col min="10259" max="10496" width="12" style="5"/>
    <col min="10497" max="10497" width="2.5" style="5" customWidth="1"/>
    <col min="10498" max="10498" width="4.33203125" style="5" customWidth="1"/>
    <col min="10499" max="10499" width="1.83203125" style="5" customWidth="1"/>
    <col min="10500" max="10500" width="20.83203125" style="5" customWidth="1"/>
    <col min="10501" max="10501" width="14.83203125" style="5" customWidth="1"/>
    <col min="10502" max="10502" width="31.6640625" style="5" customWidth="1"/>
    <col min="10503" max="10503" width="14.5" style="5" customWidth="1"/>
    <col min="10504" max="10504" width="17.83203125" style="5" customWidth="1"/>
    <col min="10505" max="10505" width="18.83203125" style="5" customWidth="1"/>
    <col min="10506" max="10507" width="18.5" style="5" customWidth="1"/>
    <col min="10508" max="10508" width="17" style="5" bestFit="1" customWidth="1"/>
    <col min="10509" max="10509" width="17" style="5" customWidth="1"/>
    <col min="10510" max="10510" width="17" style="5" bestFit="1" customWidth="1"/>
    <col min="10511" max="10511" width="18.5" style="5" customWidth="1"/>
    <col min="10512" max="10512" width="17" style="5" customWidth="1"/>
    <col min="10513" max="10513" width="16.33203125" style="5" customWidth="1"/>
    <col min="10514" max="10514" width="15.6640625" style="5" bestFit="1" customWidth="1"/>
    <col min="10515" max="10752" width="12" style="5"/>
    <col min="10753" max="10753" width="2.5" style="5" customWidth="1"/>
    <col min="10754" max="10754" width="4.33203125" style="5" customWidth="1"/>
    <col min="10755" max="10755" width="1.83203125" style="5" customWidth="1"/>
    <col min="10756" max="10756" width="20.83203125" style="5" customWidth="1"/>
    <col min="10757" max="10757" width="14.83203125" style="5" customWidth="1"/>
    <col min="10758" max="10758" width="31.6640625" style="5" customWidth="1"/>
    <col min="10759" max="10759" width="14.5" style="5" customWidth="1"/>
    <col min="10760" max="10760" width="17.83203125" style="5" customWidth="1"/>
    <col min="10761" max="10761" width="18.83203125" style="5" customWidth="1"/>
    <col min="10762" max="10763" width="18.5" style="5" customWidth="1"/>
    <col min="10764" max="10764" width="17" style="5" bestFit="1" customWidth="1"/>
    <col min="10765" max="10765" width="17" style="5" customWidth="1"/>
    <col min="10766" max="10766" width="17" style="5" bestFit="1" customWidth="1"/>
    <col min="10767" max="10767" width="18.5" style="5" customWidth="1"/>
    <col min="10768" max="10768" width="17" style="5" customWidth="1"/>
    <col min="10769" max="10769" width="16.33203125" style="5" customWidth="1"/>
    <col min="10770" max="10770" width="15.6640625" style="5" bestFit="1" customWidth="1"/>
    <col min="10771" max="11008" width="12" style="5"/>
    <col min="11009" max="11009" width="2.5" style="5" customWidth="1"/>
    <col min="11010" max="11010" width="4.33203125" style="5" customWidth="1"/>
    <col min="11011" max="11011" width="1.83203125" style="5" customWidth="1"/>
    <col min="11012" max="11012" width="20.83203125" style="5" customWidth="1"/>
    <col min="11013" max="11013" width="14.83203125" style="5" customWidth="1"/>
    <col min="11014" max="11014" width="31.6640625" style="5" customWidth="1"/>
    <col min="11015" max="11015" width="14.5" style="5" customWidth="1"/>
    <col min="11016" max="11016" width="17.83203125" style="5" customWidth="1"/>
    <col min="11017" max="11017" width="18.83203125" style="5" customWidth="1"/>
    <col min="11018" max="11019" width="18.5" style="5" customWidth="1"/>
    <col min="11020" max="11020" width="17" style="5" bestFit="1" customWidth="1"/>
    <col min="11021" max="11021" width="17" style="5" customWidth="1"/>
    <col min="11022" max="11022" width="17" style="5" bestFit="1" customWidth="1"/>
    <col min="11023" max="11023" width="18.5" style="5" customWidth="1"/>
    <col min="11024" max="11024" width="17" style="5" customWidth="1"/>
    <col min="11025" max="11025" width="16.33203125" style="5" customWidth="1"/>
    <col min="11026" max="11026" width="15.6640625" style="5" bestFit="1" customWidth="1"/>
    <col min="11027" max="11264" width="12" style="5"/>
    <col min="11265" max="11265" width="2.5" style="5" customWidth="1"/>
    <col min="11266" max="11266" width="4.33203125" style="5" customWidth="1"/>
    <col min="11267" max="11267" width="1.83203125" style="5" customWidth="1"/>
    <col min="11268" max="11268" width="20.83203125" style="5" customWidth="1"/>
    <col min="11269" max="11269" width="14.83203125" style="5" customWidth="1"/>
    <col min="11270" max="11270" width="31.6640625" style="5" customWidth="1"/>
    <col min="11271" max="11271" width="14.5" style="5" customWidth="1"/>
    <col min="11272" max="11272" width="17.83203125" style="5" customWidth="1"/>
    <col min="11273" max="11273" width="18.83203125" style="5" customWidth="1"/>
    <col min="11274" max="11275" width="18.5" style="5" customWidth="1"/>
    <col min="11276" max="11276" width="17" style="5" bestFit="1" customWidth="1"/>
    <col min="11277" max="11277" width="17" style="5" customWidth="1"/>
    <col min="11278" max="11278" width="17" style="5" bestFit="1" customWidth="1"/>
    <col min="11279" max="11279" width="18.5" style="5" customWidth="1"/>
    <col min="11280" max="11280" width="17" style="5" customWidth="1"/>
    <col min="11281" max="11281" width="16.33203125" style="5" customWidth="1"/>
    <col min="11282" max="11282" width="15.6640625" style="5" bestFit="1" customWidth="1"/>
    <col min="11283" max="11520" width="12" style="5"/>
    <col min="11521" max="11521" width="2.5" style="5" customWidth="1"/>
    <col min="11522" max="11522" width="4.33203125" style="5" customWidth="1"/>
    <col min="11523" max="11523" width="1.83203125" style="5" customWidth="1"/>
    <col min="11524" max="11524" width="20.83203125" style="5" customWidth="1"/>
    <col min="11525" max="11525" width="14.83203125" style="5" customWidth="1"/>
    <col min="11526" max="11526" width="31.6640625" style="5" customWidth="1"/>
    <col min="11527" max="11527" width="14.5" style="5" customWidth="1"/>
    <col min="11528" max="11528" width="17.83203125" style="5" customWidth="1"/>
    <col min="11529" max="11529" width="18.83203125" style="5" customWidth="1"/>
    <col min="11530" max="11531" width="18.5" style="5" customWidth="1"/>
    <col min="11532" max="11532" width="17" style="5" bestFit="1" customWidth="1"/>
    <col min="11533" max="11533" width="17" style="5" customWidth="1"/>
    <col min="11534" max="11534" width="17" style="5" bestFit="1" customWidth="1"/>
    <col min="11535" max="11535" width="18.5" style="5" customWidth="1"/>
    <col min="11536" max="11536" width="17" style="5" customWidth="1"/>
    <col min="11537" max="11537" width="16.33203125" style="5" customWidth="1"/>
    <col min="11538" max="11538" width="15.6640625" style="5" bestFit="1" customWidth="1"/>
    <col min="11539" max="11776" width="12" style="5"/>
    <col min="11777" max="11777" width="2.5" style="5" customWidth="1"/>
    <col min="11778" max="11778" width="4.33203125" style="5" customWidth="1"/>
    <col min="11779" max="11779" width="1.83203125" style="5" customWidth="1"/>
    <col min="11780" max="11780" width="20.83203125" style="5" customWidth="1"/>
    <col min="11781" max="11781" width="14.83203125" style="5" customWidth="1"/>
    <col min="11782" max="11782" width="31.6640625" style="5" customWidth="1"/>
    <col min="11783" max="11783" width="14.5" style="5" customWidth="1"/>
    <col min="11784" max="11784" width="17.83203125" style="5" customWidth="1"/>
    <col min="11785" max="11785" width="18.83203125" style="5" customWidth="1"/>
    <col min="11786" max="11787" width="18.5" style="5" customWidth="1"/>
    <col min="11788" max="11788" width="17" style="5" bestFit="1" customWidth="1"/>
    <col min="11789" max="11789" width="17" style="5" customWidth="1"/>
    <col min="11790" max="11790" width="17" style="5" bestFit="1" customWidth="1"/>
    <col min="11791" max="11791" width="18.5" style="5" customWidth="1"/>
    <col min="11792" max="11792" width="17" style="5" customWidth="1"/>
    <col min="11793" max="11793" width="16.33203125" style="5" customWidth="1"/>
    <col min="11794" max="11794" width="15.6640625" style="5" bestFit="1" customWidth="1"/>
    <col min="11795" max="12032" width="12" style="5"/>
    <col min="12033" max="12033" width="2.5" style="5" customWidth="1"/>
    <col min="12034" max="12034" width="4.33203125" style="5" customWidth="1"/>
    <col min="12035" max="12035" width="1.83203125" style="5" customWidth="1"/>
    <col min="12036" max="12036" width="20.83203125" style="5" customWidth="1"/>
    <col min="12037" max="12037" width="14.83203125" style="5" customWidth="1"/>
    <col min="12038" max="12038" width="31.6640625" style="5" customWidth="1"/>
    <col min="12039" max="12039" width="14.5" style="5" customWidth="1"/>
    <col min="12040" max="12040" width="17.83203125" style="5" customWidth="1"/>
    <col min="12041" max="12041" width="18.83203125" style="5" customWidth="1"/>
    <col min="12042" max="12043" width="18.5" style="5" customWidth="1"/>
    <col min="12044" max="12044" width="17" style="5" bestFit="1" customWidth="1"/>
    <col min="12045" max="12045" width="17" style="5" customWidth="1"/>
    <col min="12046" max="12046" width="17" style="5" bestFit="1" customWidth="1"/>
    <col min="12047" max="12047" width="18.5" style="5" customWidth="1"/>
    <col min="12048" max="12048" width="17" style="5" customWidth="1"/>
    <col min="12049" max="12049" width="16.33203125" style="5" customWidth="1"/>
    <col min="12050" max="12050" width="15.6640625" style="5" bestFit="1" customWidth="1"/>
    <col min="12051" max="12288" width="12" style="5"/>
    <col min="12289" max="12289" width="2.5" style="5" customWidth="1"/>
    <col min="12290" max="12290" width="4.33203125" style="5" customWidth="1"/>
    <col min="12291" max="12291" width="1.83203125" style="5" customWidth="1"/>
    <col min="12292" max="12292" width="20.83203125" style="5" customWidth="1"/>
    <col min="12293" max="12293" width="14.83203125" style="5" customWidth="1"/>
    <col min="12294" max="12294" width="31.6640625" style="5" customWidth="1"/>
    <col min="12295" max="12295" width="14.5" style="5" customWidth="1"/>
    <col min="12296" max="12296" width="17.83203125" style="5" customWidth="1"/>
    <col min="12297" max="12297" width="18.83203125" style="5" customWidth="1"/>
    <col min="12298" max="12299" width="18.5" style="5" customWidth="1"/>
    <col min="12300" max="12300" width="17" style="5" bestFit="1" customWidth="1"/>
    <col min="12301" max="12301" width="17" style="5" customWidth="1"/>
    <col min="12302" max="12302" width="17" style="5" bestFit="1" customWidth="1"/>
    <col min="12303" max="12303" width="18.5" style="5" customWidth="1"/>
    <col min="12304" max="12304" width="17" style="5" customWidth="1"/>
    <col min="12305" max="12305" width="16.33203125" style="5" customWidth="1"/>
    <col min="12306" max="12306" width="15.6640625" style="5" bestFit="1" customWidth="1"/>
    <col min="12307" max="12544" width="12" style="5"/>
    <col min="12545" max="12545" width="2.5" style="5" customWidth="1"/>
    <col min="12546" max="12546" width="4.33203125" style="5" customWidth="1"/>
    <col min="12547" max="12547" width="1.83203125" style="5" customWidth="1"/>
    <col min="12548" max="12548" width="20.83203125" style="5" customWidth="1"/>
    <col min="12549" max="12549" width="14.83203125" style="5" customWidth="1"/>
    <col min="12550" max="12550" width="31.6640625" style="5" customWidth="1"/>
    <col min="12551" max="12551" width="14.5" style="5" customWidth="1"/>
    <col min="12552" max="12552" width="17.83203125" style="5" customWidth="1"/>
    <col min="12553" max="12553" width="18.83203125" style="5" customWidth="1"/>
    <col min="12554" max="12555" width="18.5" style="5" customWidth="1"/>
    <col min="12556" max="12556" width="17" style="5" bestFit="1" customWidth="1"/>
    <col min="12557" max="12557" width="17" style="5" customWidth="1"/>
    <col min="12558" max="12558" width="17" style="5" bestFit="1" customWidth="1"/>
    <col min="12559" max="12559" width="18.5" style="5" customWidth="1"/>
    <col min="12560" max="12560" width="17" style="5" customWidth="1"/>
    <col min="12561" max="12561" width="16.33203125" style="5" customWidth="1"/>
    <col min="12562" max="12562" width="15.6640625" style="5" bestFit="1" customWidth="1"/>
    <col min="12563" max="12800" width="12" style="5"/>
    <col min="12801" max="12801" width="2.5" style="5" customWidth="1"/>
    <col min="12802" max="12802" width="4.33203125" style="5" customWidth="1"/>
    <col min="12803" max="12803" width="1.83203125" style="5" customWidth="1"/>
    <col min="12804" max="12804" width="20.83203125" style="5" customWidth="1"/>
    <col min="12805" max="12805" width="14.83203125" style="5" customWidth="1"/>
    <col min="12806" max="12806" width="31.6640625" style="5" customWidth="1"/>
    <col min="12807" max="12807" width="14.5" style="5" customWidth="1"/>
    <col min="12808" max="12808" width="17.83203125" style="5" customWidth="1"/>
    <col min="12809" max="12809" width="18.83203125" style="5" customWidth="1"/>
    <col min="12810" max="12811" width="18.5" style="5" customWidth="1"/>
    <col min="12812" max="12812" width="17" style="5" bestFit="1" customWidth="1"/>
    <col min="12813" max="12813" width="17" style="5" customWidth="1"/>
    <col min="12814" max="12814" width="17" style="5" bestFit="1" customWidth="1"/>
    <col min="12815" max="12815" width="18.5" style="5" customWidth="1"/>
    <col min="12816" max="12816" width="17" style="5" customWidth="1"/>
    <col min="12817" max="12817" width="16.33203125" style="5" customWidth="1"/>
    <col min="12818" max="12818" width="15.6640625" style="5" bestFit="1" customWidth="1"/>
    <col min="12819" max="13056" width="12" style="5"/>
    <col min="13057" max="13057" width="2.5" style="5" customWidth="1"/>
    <col min="13058" max="13058" width="4.33203125" style="5" customWidth="1"/>
    <col min="13059" max="13059" width="1.83203125" style="5" customWidth="1"/>
    <col min="13060" max="13060" width="20.83203125" style="5" customWidth="1"/>
    <col min="13061" max="13061" width="14.83203125" style="5" customWidth="1"/>
    <col min="13062" max="13062" width="31.6640625" style="5" customWidth="1"/>
    <col min="13063" max="13063" width="14.5" style="5" customWidth="1"/>
    <col min="13064" max="13064" width="17.83203125" style="5" customWidth="1"/>
    <col min="13065" max="13065" width="18.83203125" style="5" customWidth="1"/>
    <col min="13066" max="13067" width="18.5" style="5" customWidth="1"/>
    <col min="13068" max="13068" width="17" style="5" bestFit="1" customWidth="1"/>
    <col min="13069" max="13069" width="17" style="5" customWidth="1"/>
    <col min="13070" max="13070" width="17" style="5" bestFit="1" customWidth="1"/>
    <col min="13071" max="13071" width="18.5" style="5" customWidth="1"/>
    <col min="13072" max="13072" width="17" style="5" customWidth="1"/>
    <col min="13073" max="13073" width="16.33203125" style="5" customWidth="1"/>
    <col min="13074" max="13074" width="15.6640625" style="5" bestFit="1" customWidth="1"/>
    <col min="13075" max="13312" width="12" style="5"/>
    <col min="13313" max="13313" width="2.5" style="5" customWidth="1"/>
    <col min="13314" max="13314" width="4.33203125" style="5" customWidth="1"/>
    <col min="13315" max="13315" width="1.83203125" style="5" customWidth="1"/>
    <col min="13316" max="13316" width="20.83203125" style="5" customWidth="1"/>
    <col min="13317" max="13317" width="14.83203125" style="5" customWidth="1"/>
    <col min="13318" max="13318" width="31.6640625" style="5" customWidth="1"/>
    <col min="13319" max="13319" width="14.5" style="5" customWidth="1"/>
    <col min="13320" max="13320" width="17.83203125" style="5" customWidth="1"/>
    <col min="13321" max="13321" width="18.83203125" style="5" customWidth="1"/>
    <col min="13322" max="13323" width="18.5" style="5" customWidth="1"/>
    <col min="13324" max="13324" width="17" style="5" bestFit="1" customWidth="1"/>
    <col min="13325" max="13325" width="17" style="5" customWidth="1"/>
    <col min="13326" max="13326" width="17" style="5" bestFit="1" customWidth="1"/>
    <col min="13327" max="13327" width="18.5" style="5" customWidth="1"/>
    <col min="13328" max="13328" width="17" style="5" customWidth="1"/>
    <col min="13329" max="13329" width="16.33203125" style="5" customWidth="1"/>
    <col min="13330" max="13330" width="15.6640625" style="5" bestFit="1" customWidth="1"/>
    <col min="13331" max="13568" width="12" style="5"/>
    <col min="13569" max="13569" width="2.5" style="5" customWidth="1"/>
    <col min="13570" max="13570" width="4.33203125" style="5" customWidth="1"/>
    <col min="13571" max="13571" width="1.83203125" style="5" customWidth="1"/>
    <col min="13572" max="13572" width="20.83203125" style="5" customWidth="1"/>
    <col min="13573" max="13573" width="14.83203125" style="5" customWidth="1"/>
    <col min="13574" max="13574" width="31.6640625" style="5" customWidth="1"/>
    <col min="13575" max="13575" width="14.5" style="5" customWidth="1"/>
    <col min="13576" max="13576" width="17.83203125" style="5" customWidth="1"/>
    <col min="13577" max="13577" width="18.83203125" style="5" customWidth="1"/>
    <col min="13578" max="13579" width="18.5" style="5" customWidth="1"/>
    <col min="13580" max="13580" width="17" style="5" bestFit="1" customWidth="1"/>
    <col min="13581" max="13581" width="17" style="5" customWidth="1"/>
    <col min="13582" max="13582" width="17" style="5" bestFit="1" customWidth="1"/>
    <col min="13583" max="13583" width="18.5" style="5" customWidth="1"/>
    <col min="13584" max="13584" width="17" style="5" customWidth="1"/>
    <col min="13585" max="13585" width="16.33203125" style="5" customWidth="1"/>
    <col min="13586" max="13586" width="15.6640625" style="5" bestFit="1" customWidth="1"/>
    <col min="13587" max="13824" width="12" style="5"/>
    <col min="13825" max="13825" width="2.5" style="5" customWidth="1"/>
    <col min="13826" max="13826" width="4.33203125" style="5" customWidth="1"/>
    <col min="13827" max="13827" width="1.83203125" style="5" customWidth="1"/>
    <col min="13828" max="13828" width="20.83203125" style="5" customWidth="1"/>
    <col min="13829" max="13829" width="14.83203125" style="5" customWidth="1"/>
    <col min="13830" max="13830" width="31.6640625" style="5" customWidth="1"/>
    <col min="13831" max="13831" width="14.5" style="5" customWidth="1"/>
    <col min="13832" max="13832" width="17.83203125" style="5" customWidth="1"/>
    <col min="13833" max="13833" width="18.83203125" style="5" customWidth="1"/>
    <col min="13834" max="13835" width="18.5" style="5" customWidth="1"/>
    <col min="13836" max="13836" width="17" style="5" bestFit="1" customWidth="1"/>
    <col min="13837" max="13837" width="17" style="5" customWidth="1"/>
    <col min="13838" max="13838" width="17" style="5" bestFit="1" customWidth="1"/>
    <col min="13839" max="13839" width="18.5" style="5" customWidth="1"/>
    <col min="13840" max="13840" width="17" style="5" customWidth="1"/>
    <col min="13841" max="13841" width="16.33203125" style="5" customWidth="1"/>
    <col min="13842" max="13842" width="15.6640625" style="5" bestFit="1" customWidth="1"/>
    <col min="13843" max="14080" width="12" style="5"/>
    <col min="14081" max="14081" width="2.5" style="5" customWidth="1"/>
    <col min="14082" max="14082" width="4.33203125" style="5" customWidth="1"/>
    <col min="14083" max="14083" width="1.83203125" style="5" customWidth="1"/>
    <col min="14084" max="14084" width="20.83203125" style="5" customWidth="1"/>
    <col min="14085" max="14085" width="14.83203125" style="5" customWidth="1"/>
    <col min="14086" max="14086" width="31.6640625" style="5" customWidth="1"/>
    <col min="14087" max="14087" width="14.5" style="5" customWidth="1"/>
    <col min="14088" max="14088" width="17.83203125" style="5" customWidth="1"/>
    <col min="14089" max="14089" width="18.83203125" style="5" customWidth="1"/>
    <col min="14090" max="14091" width="18.5" style="5" customWidth="1"/>
    <col min="14092" max="14092" width="17" style="5" bestFit="1" customWidth="1"/>
    <col min="14093" max="14093" width="17" style="5" customWidth="1"/>
    <col min="14094" max="14094" width="17" style="5" bestFit="1" customWidth="1"/>
    <col min="14095" max="14095" width="18.5" style="5" customWidth="1"/>
    <col min="14096" max="14096" width="17" style="5" customWidth="1"/>
    <col min="14097" max="14097" width="16.33203125" style="5" customWidth="1"/>
    <col min="14098" max="14098" width="15.6640625" style="5" bestFit="1" customWidth="1"/>
    <col min="14099" max="14336" width="12" style="5"/>
    <col min="14337" max="14337" width="2.5" style="5" customWidth="1"/>
    <col min="14338" max="14338" width="4.33203125" style="5" customWidth="1"/>
    <col min="14339" max="14339" width="1.83203125" style="5" customWidth="1"/>
    <col min="14340" max="14340" width="20.83203125" style="5" customWidth="1"/>
    <col min="14341" max="14341" width="14.83203125" style="5" customWidth="1"/>
    <col min="14342" max="14342" width="31.6640625" style="5" customWidth="1"/>
    <col min="14343" max="14343" width="14.5" style="5" customWidth="1"/>
    <col min="14344" max="14344" width="17.83203125" style="5" customWidth="1"/>
    <col min="14345" max="14345" width="18.83203125" style="5" customWidth="1"/>
    <col min="14346" max="14347" width="18.5" style="5" customWidth="1"/>
    <col min="14348" max="14348" width="17" style="5" bestFit="1" customWidth="1"/>
    <col min="14349" max="14349" width="17" style="5" customWidth="1"/>
    <col min="14350" max="14350" width="17" style="5" bestFit="1" customWidth="1"/>
    <col min="14351" max="14351" width="18.5" style="5" customWidth="1"/>
    <col min="14352" max="14352" width="17" style="5" customWidth="1"/>
    <col min="14353" max="14353" width="16.33203125" style="5" customWidth="1"/>
    <col min="14354" max="14354" width="15.6640625" style="5" bestFit="1" customWidth="1"/>
    <col min="14355" max="14592" width="12" style="5"/>
    <col min="14593" max="14593" width="2.5" style="5" customWidth="1"/>
    <col min="14594" max="14594" width="4.33203125" style="5" customWidth="1"/>
    <col min="14595" max="14595" width="1.83203125" style="5" customWidth="1"/>
    <col min="14596" max="14596" width="20.83203125" style="5" customWidth="1"/>
    <col min="14597" max="14597" width="14.83203125" style="5" customWidth="1"/>
    <col min="14598" max="14598" width="31.6640625" style="5" customWidth="1"/>
    <col min="14599" max="14599" width="14.5" style="5" customWidth="1"/>
    <col min="14600" max="14600" width="17.83203125" style="5" customWidth="1"/>
    <col min="14601" max="14601" width="18.83203125" style="5" customWidth="1"/>
    <col min="14602" max="14603" width="18.5" style="5" customWidth="1"/>
    <col min="14604" max="14604" width="17" style="5" bestFit="1" customWidth="1"/>
    <col min="14605" max="14605" width="17" style="5" customWidth="1"/>
    <col min="14606" max="14606" width="17" style="5" bestFit="1" customWidth="1"/>
    <col min="14607" max="14607" width="18.5" style="5" customWidth="1"/>
    <col min="14608" max="14608" width="17" style="5" customWidth="1"/>
    <col min="14609" max="14609" width="16.33203125" style="5" customWidth="1"/>
    <col min="14610" max="14610" width="15.6640625" style="5" bestFit="1" customWidth="1"/>
    <col min="14611" max="14848" width="12" style="5"/>
    <col min="14849" max="14849" width="2.5" style="5" customWidth="1"/>
    <col min="14850" max="14850" width="4.33203125" style="5" customWidth="1"/>
    <col min="14851" max="14851" width="1.83203125" style="5" customWidth="1"/>
    <col min="14852" max="14852" width="20.83203125" style="5" customWidth="1"/>
    <col min="14853" max="14853" width="14.83203125" style="5" customWidth="1"/>
    <col min="14854" max="14854" width="31.6640625" style="5" customWidth="1"/>
    <col min="14855" max="14855" width="14.5" style="5" customWidth="1"/>
    <col min="14856" max="14856" width="17.83203125" style="5" customWidth="1"/>
    <col min="14857" max="14857" width="18.83203125" style="5" customWidth="1"/>
    <col min="14858" max="14859" width="18.5" style="5" customWidth="1"/>
    <col min="14860" max="14860" width="17" style="5" bestFit="1" customWidth="1"/>
    <col min="14861" max="14861" width="17" style="5" customWidth="1"/>
    <col min="14862" max="14862" width="17" style="5" bestFit="1" customWidth="1"/>
    <col min="14863" max="14863" width="18.5" style="5" customWidth="1"/>
    <col min="14864" max="14864" width="17" style="5" customWidth="1"/>
    <col min="14865" max="14865" width="16.33203125" style="5" customWidth="1"/>
    <col min="14866" max="14866" width="15.6640625" style="5" bestFit="1" customWidth="1"/>
    <col min="14867" max="15104" width="12" style="5"/>
    <col min="15105" max="15105" width="2.5" style="5" customWidth="1"/>
    <col min="15106" max="15106" width="4.33203125" style="5" customWidth="1"/>
    <col min="15107" max="15107" width="1.83203125" style="5" customWidth="1"/>
    <col min="15108" max="15108" width="20.83203125" style="5" customWidth="1"/>
    <col min="15109" max="15109" width="14.83203125" style="5" customWidth="1"/>
    <col min="15110" max="15110" width="31.6640625" style="5" customWidth="1"/>
    <col min="15111" max="15111" width="14.5" style="5" customWidth="1"/>
    <col min="15112" max="15112" width="17.83203125" style="5" customWidth="1"/>
    <col min="15113" max="15113" width="18.83203125" style="5" customWidth="1"/>
    <col min="15114" max="15115" width="18.5" style="5" customWidth="1"/>
    <col min="15116" max="15116" width="17" style="5" bestFit="1" customWidth="1"/>
    <col min="15117" max="15117" width="17" style="5" customWidth="1"/>
    <col min="15118" max="15118" width="17" style="5" bestFit="1" customWidth="1"/>
    <col min="15119" max="15119" width="18.5" style="5" customWidth="1"/>
    <col min="15120" max="15120" width="17" style="5" customWidth="1"/>
    <col min="15121" max="15121" width="16.33203125" style="5" customWidth="1"/>
    <col min="15122" max="15122" width="15.6640625" style="5" bestFit="1" customWidth="1"/>
    <col min="15123" max="15360" width="12" style="5"/>
    <col min="15361" max="15361" width="2.5" style="5" customWidth="1"/>
    <col min="15362" max="15362" width="4.33203125" style="5" customWidth="1"/>
    <col min="15363" max="15363" width="1.83203125" style="5" customWidth="1"/>
    <col min="15364" max="15364" width="20.83203125" style="5" customWidth="1"/>
    <col min="15365" max="15365" width="14.83203125" style="5" customWidth="1"/>
    <col min="15366" max="15366" width="31.6640625" style="5" customWidth="1"/>
    <col min="15367" max="15367" width="14.5" style="5" customWidth="1"/>
    <col min="15368" max="15368" width="17.83203125" style="5" customWidth="1"/>
    <col min="15369" max="15369" width="18.83203125" style="5" customWidth="1"/>
    <col min="15370" max="15371" width="18.5" style="5" customWidth="1"/>
    <col min="15372" max="15372" width="17" style="5" bestFit="1" customWidth="1"/>
    <col min="15373" max="15373" width="17" style="5" customWidth="1"/>
    <col min="15374" max="15374" width="17" style="5" bestFit="1" customWidth="1"/>
    <col min="15375" max="15375" width="18.5" style="5" customWidth="1"/>
    <col min="15376" max="15376" width="17" style="5" customWidth="1"/>
    <col min="15377" max="15377" width="16.33203125" style="5" customWidth="1"/>
    <col min="15378" max="15378" width="15.6640625" style="5" bestFit="1" customWidth="1"/>
    <col min="15379" max="15616" width="12" style="5"/>
    <col min="15617" max="15617" width="2.5" style="5" customWidth="1"/>
    <col min="15618" max="15618" width="4.33203125" style="5" customWidth="1"/>
    <col min="15619" max="15619" width="1.83203125" style="5" customWidth="1"/>
    <col min="15620" max="15620" width="20.83203125" style="5" customWidth="1"/>
    <col min="15621" max="15621" width="14.83203125" style="5" customWidth="1"/>
    <col min="15622" max="15622" width="31.6640625" style="5" customWidth="1"/>
    <col min="15623" max="15623" width="14.5" style="5" customWidth="1"/>
    <col min="15624" max="15624" width="17.83203125" style="5" customWidth="1"/>
    <col min="15625" max="15625" width="18.83203125" style="5" customWidth="1"/>
    <col min="15626" max="15627" width="18.5" style="5" customWidth="1"/>
    <col min="15628" max="15628" width="17" style="5" bestFit="1" customWidth="1"/>
    <col min="15629" max="15629" width="17" style="5" customWidth="1"/>
    <col min="15630" max="15630" width="17" style="5" bestFit="1" customWidth="1"/>
    <col min="15631" max="15631" width="18.5" style="5" customWidth="1"/>
    <col min="15632" max="15632" width="17" style="5" customWidth="1"/>
    <col min="15633" max="15633" width="16.33203125" style="5" customWidth="1"/>
    <col min="15634" max="15634" width="15.6640625" style="5" bestFit="1" customWidth="1"/>
    <col min="15635" max="15872" width="12" style="5"/>
    <col min="15873" max="15873" width="2.5" style="5" customWidth="1"/>
    <col min="15874" max="15874" width="4.33203125" style="5" customWidth="1"/>
    <col min="15875" max="15875" width="1.83203125" style="5" customWidth="1"/>
    <col min="15876" max="15876" width="20.83203125" style="5" customWidth="1"/>
    <col min="15877" max="15877" width="14.83203125" style="5" customWidth="1"/>
    <col min="15878" max="15878" width="31.6640625" style="5" customWidth="1"/>
    <col min="15879" max="15879" width="14.5" style="5" customWidth="1"/>
    <col min="15880" max="15880" width="17.83203125" style="5" customWidth="1"/>
    <col min="15881" max="15881" width="18.83203125" style="5" customWidth="1"/>
    <col min="15882" max="15883" width="18.5" style="5" customWidth="1"/>
    <col min="15884" max="15884" width="17" style="5" bestFit="1" customWidth="1"/>
    <col min="15885" max="15885" width="17" style="5" customWidth="1"/>
    <col min="15886" max="15886" width="17" style="5" bestFit="1" customWidth="1"/>
    <col min="15887" max="15887" width="18.5" style="5" customWidth="1"/>
    <col min="15888" max="15888" width="17" style="5" customWidth="1"/>
    <col min="15889" max="15889" width="16.33203125" style="5" customWidth="1"/>
    <col min="15890" max="15890" width="15.6640625" style="5" bestFit="1" customWidth="1"/>
    <col min="15891" max="16128" width="12" style="5"/>
    <col min="16129" max="16129" width="2.5" style="5" customWidth="1"/>
    <col min="16130" max="16130" width="4.33203125" style="5" customWidth="1"/>
    <col min="16131" max="16131" width="1.83203125" style="5" customWidth="1"/>
    <col min="16132" max="16132" width="20.83203125" style="5" customWidth="1"/>
    <col min="16133" max="16133" width="14.83203125" style="5" customWidth="1"/>
    <col min="16134" max="16134" width="31.6640625" style="5" customWidth="1"/>
    <col min="16135" max="16135" width="14.5" style="5" customWidth="1"/>
    <col min="16136" max="16136" width="17.83203125" style="5" customWidth="1"/>
    <col min="16137" max="16137" width="18.83203125" style="5" customWidth="1"/>
    <col min="16138" max="16139" width="18.5" style="5" customWidth="1"/>
    <col min="16140" max="16140" width="17" style="5" bestFit="1" customWidth="1"/>
    <col min="16141" max="16141" width="17" style="5" customWidth="1"/>
    <col min="16142" max="16142" width="17" style="5" bestFit="1" customWidth="1"/>
    <col min="16143" max="16143" width="18.5" style="5" customWidth="1"/>
    <col min="16144" max="16144" width="17" style="5" customWidth="1"/>
    <col min="16145" max="16145" width="16.33203125" style="5" customWidth="1"/>
    <col min="16146" max="16146" width="15.6640625" style="5" bestFit="1" customWidth="1"/>
    <col min="16147" max="16384" width="12" style="5"/>
  </cols>
  <sheetData>
    <row r="1" spans="1:13" ht="40.5" customHeight="1" x14ac:dyDescent="0.2">
      <c r="A1" s="1"/>
      <c r="B1" s="2" t="s">
        <v>0</v>
      </c>
      <c r="C1" s="3"/>
      <c r="D1" s="3"/>
      <c r="E1" s="3"/>
      <c r="F1" s="3"/>
      <c r="G1" s="3"/>
      <c r="H1" s="3"/>
      <c r="I1" s="3"/>
      <c r="J1" s="3"/>
      <c r="K1" s="3"/>
      <c r="L1" s="3"/>
      <c r="M1" s="4"/>
    </row>
    <row r="2" spans="1:13" x14ac:dyDescent="0.2">
      <c r="A2" s="1"/>
      <c r="B2" s="6" t="s">
        <v>1</v>
      </c>
      <c r="C2" s="7"/>
      <c r="D2" s="8" t="s">
        <v>2</v>
      </c>
      <c r="E2" s="9" t="s">
        <v>3</v>
      </c>
      <c r="F2" s="8" t="s">
        <v>4</v>
      </c>
      <c r="G2" s="10" t="s">
        <v>5</v>
      </c>
      <c r="H2" s="11"/>
      <c r="I2" s="11"/>
      <c r="J2" s="11"/>
      <c r="K2" s="11"/>
      <c r="L2" s="11"/>
      <c r="M2" s="12"/>
    </row>
    <row r="3" spans="1:13" x14ac:dyDescent="0.2">
      <c r="A3" s="1"/>
      <c r="B3" s="13"/>
      <c r="C3" s="14"/>
      <c r="D3" s="15"/>
      <c r="E3" s="15"/>
      <c r="F3" s="15"/>
      <c r="G3" s="16" t="s">
        <v>6</v>
      </c>
      <c r="H3" s="17" t="s">
        <v>7</v>
      </c>
      <c r="I3" s="11" t="s">
        <v>8</v>
      </c>
      <c r="J3" s="11" t="s">
        <v>9</v>
      </c>
      <c r="K3" s="11" t="s">
        <v>10</v>
      </c>
      <c r="L3" s="18" t="s">
        <v>11</v>
      </c>
      <c r="M3" s="19"/>
    </row>
    <row r="4" spans="1:13" x14ac:dyDescent="0.2">
      <c r="A4" s="1"/>
      <c r="B4" s="13"/>
      <c r="C4" s="14"/>
      <c r="D4" s="15"/>
      <c r="E4" s="15"/>
      <c r="F4" s="15"/>
      <c r="G4" s="20"/>
      <c r="H4" s="21"/>
      <c r="I4" s="22"/>
      <c r="J4" s="22"/>
      <c r="K4" s="22"/>
      <c r="L4" s="23" t="s">
        <v>12</v>
      </c>
      <c r="M4" s="8" t="s">
        <v>13</v>
      </c>
    </row>
    <row r="5" spans="1:13" ht="13.5" thickBot="1" x14ac:dyDescent="0.25">
      <c r="A5" s="1"/>
      <c r="B5" s="13"/>
      <c r="C5" s="14"/>
      <c r="D5" s="15"/>
      <c r="E5" s="15"/>
      <c r="F5" s="15"/>
      <c r="G5" s="20"/>
      <c r="H5" s="21"/>
      <c r="I5" s="22"/>
      <c r="J5" s="22"/>
      <c r="K5" s="22"/>
      <c r="L5" s="24"/>
      <c r="M5" s="15"/>
    </row>
    <row r="6" spans="1:13" ht="12.75" customHeight="1" x14ac:dyDescent="0.2">
      <c r="A6" s="25"/>
      <c r="B6" s="26" t="s">
        <v>14</v>
      </c>
      <c r="C6" s="27"/>
      <c r="D6" s="27"/>
      <c r="E6" s="28"/>
      <c r="F6" s="29"/>
      <c r="G6" s="30"/>
      <c r="H6" s="30"/>
      <c r="I6" s="30"/>
      <c r="J6" s="31"/>
      <c r="K6" s="31"/>
      <c r="L6" s="30"/>
      <c r="M6" s="32"/>
    </row>
    <row r="7" spans="1:13" ht="13.5" customHeight="1" x14ac:dyDescent="0.2">
      <c r="A7" s="25"/>
      <c r="B7" s="33"/>
      <c r="C7" s="34" t="s">
        <v>15</v>
      </c>
      <c r="D7" s="34"/>
      <c r="E7" s="35"/>
      <c r="F7" s="36"/>
      <c r="G7" s="37"/>
      <c r="H7" s="37"/>
      <c r="I7" s="37"/>
      <c r="J7" s="37"/>
      <c r="K7" s="37"/>
      <c r="L7" s="37"/>
      <c r="M7" s="38"/>
    </row>
    <row r="8" spans="1:13" x14ac:dyDescent="0.2">
      <c r="A8" s="1"/>
      <c r="B8" s="33"/>
      <c r="C8" s="39"/>
      <c r="D8" s="39"/>
      <c r="E8" s="40"/>
      <c r="F8" s="41"/>
      <c r="G8" s="42"/>
      <c r="H8" s="42"/>
      <c r="I8" s="42"/>
      <c r="J8" s="42"/>
      <c r="K8" s="42"/>
      <c r="L8" s="37"/>
      <c r="M8" s="38"/>
    </row>
    <row r="9" spans="1:13" ht="22.5" x14ac:dyDescent="0.2">
      <c r="A9" s="1"/>
      <c r="B9" s="43" t="s">
        <v>16</v>
      </c>
      <c r="C9" s="44"/>
      <c r="D9" s="45" t="s">
        <v>17</v>
      </c>
      <c r="E9" s="40">
        <v>5110</v>
      </c>
      <c r="F9" s="41" t="s">
        <v>18</v>
      </c>
      <c r="G9" s="46">
        <f t="shared" ref="G9:G72" si="0">+H9</f>
        <v>0</v>
      </c>
      <c r="H9" s="47">
        <v>0</v>
      </c>
      <c r="I9" s="47">
        <v>220568</v>
      </c>
      <c r="J9" s="47">
        <v>0</v>
      </c>
      <c r="K9" s="47">
        <v>0</v>
      </c>
      <c r="L9" s="48">
        <f t="shared" ref="L9:L72" si="1">IFERROR(K9/H9,0)</f>
        <v>0</v>
      </c>
      <c r="M9" s="49">
        <f t="shared" ref="M9:M72" si="2">IFERROR(K9/I9,0)</f>
        <v>0</v>
      </c>
    </row>
    <row r="10" spans="1:13" ht="22.5" x14ac:dyDescent="0.2">
      <c r="A10" s="1"/>
      <c r="B10" s="43" t="s">
        <v>19</v>
      </c>
      <c r="C10" s="44"/>
      <c r="D10" s="45" t="s">
        <v>20</v>
      </c>
      <c r="E10" s="40">
        <v>5110</v>
      </c>
      <c r="F10" s="41" t="s">
        <v>18</v>
      </c>
      <c r="G10" s="46">
        <f t="shared" si="0"/>
        <v>0</v>
      </c>
      <c r="H10" s="47">
        <v>0</v>
      </c>
      <c r="I10" s="47">
        <v>25000</v>
      </c>
      <c r="J10" s="47">
        <v>0</v>
      </c>
      <c r="K10" s="47">
        <v>0</v>
      </c>
      <c r="L10" s="48">
        <f t="shared" si="1"/>
        <v>0</v>
      </c>
      <c r="M10" s="49">
        <f t="shared" si="2"/>
        <v>0</v>
      </c>
    </row>
    <row r="11" spans="1:13" x14ac:dyDescent="0.2">
      <c r="A11" s="1"/>
      <c r="B11" s="43"/>
      <c r="C11" s="44"/>
      <c r="D11" s="45"/>
      <c r="E11" s="40">
        <v>5120</v>
      </c>
      <c r="F11" s="41" t="s">
        <v>21</v>
      </c>
      <c r="G11" s="46">
        <f t="shared" si="0"/>
        <v>0</v>
      </c>
      <c r="H11" s="47">
        <v>0</v>
      </c>
      <c r="I11" s="47">
        <v>63250</v>
      </c>
      <c r="J11" s="47">
        <v>0</v>
      </c>
      <c r="K11" s="47">
        <v>0</v>
      </c>
      <c r="L11" s="48">
        <f t="shared" si="1"/>
        <v>0</v>
      </c>
      <c r="M11" s="49">
        <f t="shared" si="2"/>
        <v>0</v>
      </c>
    </row>
    <row r="12" spans="1:13" ht="22.5" x14ac:dyDescent="0.2">
      <c r="A12" s="1"/>
      <c r="B12" s="43"/>
      <c r="C12" s="44"/>
      <c r="D12" s="45"/>
      <c r="E12" s="40">
        <v>5150</v>
      </c>
      <c r="F12" s="41" t="s">
        <v>22</v>
      </c>
      <c r="G12" s="46">
        <f t="shared" si="0"/>
        <v>0</v>
      </c>
      <c r="H12" s="47">
        <v>0</v>
      </c>
      <c r="I12" s="47">
        <v>38875</v>
      </c>
      <c r="J12" s="47">
        <v>0</v>
      </c>
      <c r="K12" s="47">
        <v>0</v>
      </c>
      <c r="L12" s="48">
        <f t="shared" si="1"/>
        <v>0</v>
      </c>
      <c r="M12" s="49">
        <f t="shared" si="2"/>
        <v>0</v>
      </c>
    </row>
    <row r="13" spans="1:13" x14ac:dyDescent="0.2">
      <c r="A13" s="1"/>
      <c r="B13" s="43"/>
      <c r="C13" s="44"/>
      <c r="D13" s="45"/>
      <c r="E13" s="40">
        <v>5210</v>
      </c>
      <c r="F13" s="41" t="s">
        <v>23</v>
      </c>
      <c r="G13" s="46">
        <f t="shared" si="0"/>
        <v>0</v>
      </c>
      <c r="H13" s="47">
        <v>0</v>
      </c>
      <c r="I13" s="47">
        <v>26000</v>
      </c>
      <c r="J13" s="47">
        <v>0</v>
      </c>
      <c r="K13" s="47">
        <v>0</v>
      </c>
      <c r="L13" s="48">
        <f t="shared" si="1"/>
        <v>0</v>
      </c>
      <c r="M13" s="49">
        <f t="shared" si="2"/>
        <v>0</v>
      </c>
    </row>
    <row r="14" spans="1:13" ht="22.5" x14ac:dyDescent="0.2">
      <c r="A14" s="1"/>
      <c r="B14" s="43"/>
      <c r="C14" s="44"/>
      <c r="D14" s="45"/>
      <c r="E14" s="40">
        <v>5640</v>
      </c>
      <c r="F14" s="41" t="s">
        <v>24</v>
      </c>
      <c r="G14" s="46">
        <f t="shared" si="0"/>
        <v>0</v>
      </c>
      <c r="H14" s="47">
        <v>0</v>
      </c>
      <c r="I14" s="47">
        <v>40000</v>
      </c>
      <c r="J14" s="47">
        <v>0</v>
      </c>
      <c r="K14" s="47">
        <v>0</v>
      </c>
      <c r="L14" s="48">
        <f t="shared" si="1"/>
        <v>0</v>
      </c>
      <c r="M14" s="49">
        <f t="shared" si="2"/>
        <v>0</v>
      </c>
    </row>
    <row r="15" spans="1:13" x14ac:dyDescent="0.2">
      <c r="A15" s="1"/>
      <c r="B15" s="43"/>
      <c r="C15" s="44"/>
      <c r="D15" s="45"/>
      <c r="E15" s="40">
        <v>5650</v>
      </c>
      <c r="F15" s="41" t="s">
        <v>25</v>
      </c>
      <c r="G15" s="46">
        <f t="shared" si="0"/>
        <v>0</v>
      </c>
      <c r="H15" s="47">
        <v>0</v>
      </c>
      <c r="I15" s="47">
        <v>243210.88</v>
      </c>
      <c r="J15" s="47">
        <v>0</v>
      </c>
      <c r="K15" s="47">
        <v>0</v>
      </c>
      <c r="L15" s="48">
        <f t="shared" si="1"/>
        <v>0</v>
      </c>
      <c r="M15" s="49">
        <f t="shared" si="2"/>
        <v>0</v>
      </c>
    </row>
    <row r="16" spans="1:13" ht="22.5" x14ac:dyDescent="0.2">
      <c r="A16" s="1"/>
      <c r="B16" s="43" t="s">
        <v>26</v>
      </c>
      <c r="C16" s="44"/>
      <c r="D16" s="45" t="s">
        <v>27</v>
      </c>
      <c r="E16" s="40">
        <v>5190</v>
      </c>
      <c r="F16" s="41" t="s">
        <v>28</v>
      </c>
      <c r="G16" s="46">
        <f t="shared" si="0"/>
        <v>0</v>
      </c>
      <c r="H16" s="47">
        <v>0</v>
      </c>
      <c r="I16" s="47">
        <v>42920</v>
      </c>
      <c r="J16" s="47">
        <v>42920</v>
      </c>
      <c r="K16" s="47">
        <v>42920</v>
      </c>
      <c r="L16" s="48">
        <f t="shared" si="1"/>
        <v>0</v>
      </c>
      <c r="M16" s="49">
        <f t="shared" si="2"/>
        <v>1</v>
      </c>
    </row>
    <row r="17" spans="1:13" ht="33.75" x14ac:dyDescent="0.2">
      <c r="A17" s="1"/>
      <c r="B17" s="43" t="s">
        <v>29</v>
      </c>
      <c r="C17" s="44"/>
      <c r="D17" s="45" t="s">
        <v>30</v>
      </c>
      <c r="E17" s="40">
        <v>5110</v>
      </c>
      <c r="F17" s="41" t="s">
        <v>18</v>
      </c>
      <c r="G17" s="46">
        <f t="shared" si="0"/>
        <v>0</v>
      </c>
      <c r="H17" s="47">
        <v>0</v>
      </c>
      <c r="I17" s="47">
        <v>54636</v>
      </c>
      <c r="J17" s="47">
        <v>0</v>
      </c>
      <c r="K17" s="47">
        <v>0</v>
      </c>
      <c r="L17" s="48">
        <f t="shared" si="1"/>
        <v>0</v>
      </c>
      <c r="M17" s="49">
        <f t="shared" si="2"/>
        <v>0</v>
      </c>
    </row>
    <row r="18" spans="1:13" ht="22.5" x14ac:dyDescent="0.2">
      <c r="A18" s="1"/>
      <c r="B18" s="43"/>
      <c r="C18" s="44"/>
      <c r="D18" s="45"/>
      <c r="E18" s="40">
        <v>5150</v>
      </c>
      <c r="F18" s="41" t="s">
        <v>22</v>
      </c>
      <c r="G18" s="46">
        <f t="shared" si="0"/>
        <v>0</v>
      </c>
      <c r="H18" s="47">
        <v>0</v>
      </c>
      <c r="I18" s="47">
        <v>31455.17</v>
      </c>
      <c r="J18" s="47">
        <v>0</v>
      </c>
      <c r="K18" s="47">
        <v>0</v>
      </c>
      <c r="L18" s="48">
        <f t="shared" si="1"/>
        <v>0</v>
      </c>
      <c r="M18" s="49">
        <f t="shared" si="2"/>
        <v>0</v>
      </c>
    </row>
    <row r="19" spans="1:13" x14ac:dyDescent="0.2">
      <c r="A19" s="1"/>
      <c r="B19" s="43"/>
      <c r="C19" s="44"/>
      <c r="D19" s="45"/>
      <c r="E19" s="40">
        <v>5670</v>
      </c>
      <c r="F19" s="41" t="s">
        <v>31</v>
      </c>
      <c r="G19" s="46">
        <f t="shared" si="0"/>
        <v>0</v>
      </c>
      <c r="H19" s="47">
        <v>0</v>
      </c>
      <c r="I19" s="47">
        <v>46000</v>
      </c>
      <c r="J19" s="47">
        <v>0</v>
      </c>
      <c r="K19" s="47">
        <v>0</v>
      </c>
      <c r="L19" s="48">
        <f t="shared" si="1"/>
        <v>0</v>
      </c>
      <c r="M19" s="49">
        <f t="shared" si="2"/>
        <v>0</v>
      </c>
    </row>
    <row r="20" spans="1:13" ht="22.5" x14ac:dyDescent="0.2">
      <c r="A20" s="1"/>
      <c r="B20" s="43" t="s">
        <v>32</v>
      </c>
      <c r="C20" s="44"/>
      <c r="D20" s="45" t="s">
        <v>33</v>
      </c>
      <c r="E20" s="40">
        <v>5220</v>
      </c>
      <c r="F20" s="41" t="s">
        <v>34</v>
      </c>
      <c r="G20" s="46">
        <f t="shared" si="0"/>
        <v>0</v>
      </c>
      <c r="H20" s="47">
        <v>0</v>
      </c>
      <c r="I20" s="47">
        <v>161325.35999999999</v>
      </c>
      <c r="J20" s="47">
        <v>0</v>
      </c>
      <c r="K20" s="47">
        <v>0</v>
      </c>
      <c r="L20" s="48">
        <f t="shared" si="1"/>
        <v>0</v>
      </c>
      <c r="M20" s="49">
        <f t="shared" si="2"/>
        <v>0</v>
      </c>
    </row>
    <row r="21" spans="1:13" x14ac:dyDescent="0.2">
      <c r="A21" s="1"/>
      <c r="B21" s="43"/>
      <c r="C21" s="44"/>
      <c r="D21" s="45"/>
      <c r="E21" s="40">
        <v>5310</v>
      </c>
      <c r="F21" s="41" t="s">
        <v>35</v>
      </c>
      <c r="G21" s="46">
        <f t="shared" si="0"/>
        <v>0</v>
      </c>
      <c r="H21" s="47">
        <v>0</v>
      </c>
      <c r="I21" s="47">
        <v>4914.34</v>
      </c>
      <c r="J21" s="47">
        <v>0</v>
      </c>
      <c r="K21" s="47">
        <v>0</v>
      </c>
      <c r="L21" s="48">
        <f t="shared" si="1"/>
        <v>0</v>
      </c>
      <c r="M21" s="49">
        <f t="shared" si="2"/>
        <v>0</v>
      </c>
    </row>
    <row r="22" spans="1:13" ht="22.5" x14ac:dyDescent="0.2">
      <c r="A22" s="1"/>
      <c r="B22" s="43"/>
      <c r="C22" s="44"/>
      <c r="D22" s="45"/>
      <c r="E22" s="40">
        <v>5660</v>
      </c>
      <c r="F22" s="41" t="s">
        <v>36</v>
      </c>
      <c r="G22" s="46">
        <f t="shared" si="0"/>
        <v>0</v>
      </c>
      <c r="H22" s="47">
        <v>0</v>
      </c>
      <c r="I22" s="47">
        <v>113216</v>
      </c>
      <c r="J22" s="47">
        <v>0</v>
      </c>
      <c r="K22" s="47">
        <v>0</v>
      </c>
      <c r="L22" s="48">
        <f t="shared" si="1"/>
        <v>0</v>
      </c>
      <c r="M22" s="49">
        <f t="shared" si="2"/>
        <v>0</v>
      </c>
    </row>
    <row r="23" spans="1:13" x14ac:dyDescent="0.2">
      <c r="A23" s="1"/>
      <c r="B23" s="43" t="s">
        <v>37</v>
      </c>
      <c r="C23" s="44"/>
      <c r="D23" s="45" t="s">
        <v>27</v>
      </c>
      <c r="E23" s="40">
        <v>5120</v>
      </c>
      <c r="F23" s="41" t="s">
        <v>21</v>
      </c>
      <c r="G23" s="46">
        <f t="shared" si="0"/>
        <v>0</v>
      </c>
      <c r="H23" s="47">
        <v>0</v>
      </c>
      <c r="I23" s="47">
        <v>133900</v>
      </c>
      <c r="J23" s="47">
        <v>133900</v>
      </c>
      <c r="K23" s="47">
        <v>133900</v>
      </c>
      <c r="L23" s="48">
        <f t="shared" si="1"/>
        <v>0</v>
      </c>
      <c r="M23" s="49">
        <f t="shared" si="2"/>
        <v>1</v>
      </c>
    </row>
    <row r="24" spans="1:13" ht="22.5" x14ac:dyDescent="0.2">
      <c r="A24" s="1"/>
      <c r="B24" s="43" t="s">
        <v>38</v>
      </c>
      <c r="C24" s="44"/>
      <c r="D24" s="45" t="s">
        <v>39</v>
      </c>
      <c r="E24" s="40">
        <v>5150</v>
      </c>
      <c r="F24" s="41" t="s">
        <v>22</v>
      </c>
      <c r="G24" s="46">
        <f t="shared" si="0"/>
        <v>0</v>
      </c>
      <c r="H24" s="47">
        <v>0</v>
      </c>
      <c r="I24" s="47">
        <v>200000</v>
      </c>
      <c r="J24" s="47">
        <v>0</v>
      </c>
      <c r="K24" s="47">
        <v>0</v>
      </c>
      <c r="L24" s="48">
        <f t="shared" si="1"/>
        <v>0</v>
      </c>
      <c r="M24" s="49">
        <f t="shared" si="2"/>
        <v>0</v>
      </c>
    </row>
    <row r="25" spans="1:13" x14ac:dyDescent="0.2">
      <c r="A25" s="1"/>
      <c r="B25" s="43" t="s">
        <v>40</v>
      </c>
      <c r="C25" s="44"/>
      <c r="D25" s="45" t="s">
        <v>27</v>
      </c>
      <c r="E25" s="40">
        <v>5110</v>
      </c>
      <c r="F25" s="41" t="s">
        <v>18</v>
      </c>
      <c r="G25" s="46">
        <f t="shared" si="0"/>
        <v>0</v>
      </c>
      <c r="H25" s="47">
        <v>0</v>
      </c>
      <c r="I25" s="47">
        <v>5154483.71</v>
      </c>
      <c r="J25" s="47">
        <v>5154483.71</v>
      </c>
      <c r="K25" s="47">
        <v>5154483.71</v>
      </c>
      <c r="L25" s="48">
        <f t="shared" si="1"/>
        <v>0</v>
      </c>
      <c r="M25" s="49">
        <f t="shared" si="2"/>
        <v>1</v>
      </c>
    </row>
    <row r="26" spans="1:13" x14ac:dyDescent="0.2">
      <c r="A26" s="1"/>
      <c r="B26" s="43"/>
      <c r="C26" s="44"/>
      <c r="D26" s="45"/>
      <c r="E26" s="40">
        <v>5120</v>
      </c>
      <c r="F26" s="41" t="s">
        <v>21</v>
      </c>
      <c r="G26" s="46">
        <f t="shared" si="0"/>
        <v>0</v>
      </c>
      <c r="H26" s="47">
        <v>0</v>
      </c>
      <c r="I26" s="47">
        <v>159964</v>
      </c>
      <c r="J26" s="47">
        <v>159964</v>
      </c>
      <c r="K26" s="47">
        <v>159964</v>
      </c>
      <c r="L26" s="48">
        <f t="shared" si="1"/>
        <v>0</v>
      </c>
      <c r="M26" s="49">
        <f t="shared" si="2"/>
        <v>1</v>
      </c>
    </row>
    <row r="27" spans="1:13" ht="22.5" x14ac:dyDescent="0.2">
      <c r="A27" s="1"/>
      <c r="B27" s="43" t="s">
        <v>41</v>
      </c>
      <c r="C27" s="44"/>
      <c r="D27" s="45" t="s">
        <v>42</v>
      </c>
      <c r="E27" s="40">
        <v>5150</v>
      </c>
      <c r="F27" s="41" t="s">
        <v>22</v>
      </c>
      <c r="G27" s="46">
        <f t="shared" si="0"/>
        <v>0</v>
      </c>
      <c r="H27" s="47">
        <v>0</v>
      </c>
      <c r="I27" s="47">
        <v>70000</v>
      </c>
      <c r="J27" s="47">
        <v>0</v>
      </c>
      <c r="K27" s="47">
        <v>0</v>
      </c>
      <c r="L27" s="48">
        <f t="shared" si="1"/>
        <v>0</v>
      </c>
      <c r="M27" s="49">
        <f t="shared" si="2"/>
        <v>0</v>
      </c>
    </row>
    <row r="28" spans="1:13" ht="22.5" x14ac:dyDescent="0.2">
      <c r="A28" s="1"/>
      <c r="B28" s="43" t="s">
        <v>43</v>
      </c>
      <c r="C28" s="44"/>
      <c r="D28" s="45" t="s">
        <v>27</v>
      </c>
      <c r="E28" s="40">
        <v>5150</v>
      </c>
      <c r="F28" s="41" t="s">
        <v>22</v>
      </c>
      <c r="G28" s="46">
        <f t="shared" si="0"/>
        <v>0</v>
      </c>
      <c r="H28" s="47">
        <v>0</v>
      </c>
      <c r="I28" s="47">
        <v>55494.400000000001</v>
      </c>
      <c r="J28" s="47">
        <v>55494.400000000001</v>
      </c>
      <c r="K28" s="47">
        <v>55494.400000000001</v>
      </c>
      <c r="L28" s="48">
        <f t="shared" si="1"/>
        <v>0</v>
      </c>
      <c r="M28" s="49">
        <f t="shared" si="2"/>
        <v>1</v>
      </c>
    </row>
    <row r="29" spans="1:13" ht="22.5" x14ac:dyDescent="0.2">
      <c r="A29" s="1"/>
      <c r="B29" s="43"/>
      <c r="C29" s="44"/>
      <c r="D29" s="45"/>
      <c r="E29" s="40">
        <v>5190</v>
      </c>
      <c r="F29" s="41" t="s">
        <v>28</v>
      </c>
      <c r="G29" s="46">
        <f t="shared" si="0"/>
        <v>0</v>
      </c>
      <c r="H29" s="47">
        <v>0</v>
      </c>
      <c r="I29" s="47">
        <v>42920</v>
      </c>
      <c r="J29" s="47">
        <v>42920</v>
      </c>
      <c r="K29" s="47">
        <v>42920</v>
      </c>
      <c r="L29" s="48">
        <f t="shared" si="1"/>
        <v>0</v>
      </c>
      <c r="M29" s="49">
        <f t="shared" si="2"/>
        <v>1</v>
      </c>
    </row>
    <row r="30" spans="1:13" ht="22.5" x14ac:dyDescent="0.2">
      <c r="A30" s="1"/>
      <c r="B30" s="43"/>
      <c r="C30" s="44"/>
      <c r="D30" s="45"/>
      <c r="E30" s="40">
        <v>5660</v>
      </c>
      <c r="F30" s="41" t="s">
        <v>36</v>
      </c>
      <c r="G30" s="46">
        <f t="shared" si="0"/>
        <v>0</v>
      </c>
      <c r="H30" s="47">
        <v>0</v>
      </c>
      <c r="I30" s="47">
        <v>7768.53</v>
      </c>
      <c r="J30" s="47">
        <v>7768.53</v>
      </c>
      <c r="K30" s="47">
        <v>7768.53</v>
      </c>
      <c r="L30" s="48">
        <f t="shared" si="1"/>
        <v>0</v>
      </c>
      <c r="M30" s="49">
        <f t="shared" si="2"/>
        <v>1</v>
      </c>
    </row>
    <row r="31" spans="1:13" x14ac:dyDescent="0.2">
      <c r="A31" s="1"/>
      <c r="B31" s="43" t="s">
        <v>44</v>
      </c>
      <c r="C31" s="44"/>
      <c r="D31" s="45" t="s">
        <v>27</v>
      </c>
      <c r="E31" s="40">
        <v>5110</v>
      </c>
      <c r="F31" s="41" t="s">
        <v>18</v>
      </c>
      <c r="G31" s="46">
        <f t="shared" si="0"/>
        <v>0</v>
      </c>
      <c r="H31" s="47">
        <v>0</v>
      </c>
      <c r="I31" s="47">
        <v>55206.720000000001</v>
      </c>
      <c r="J31" s="47">
        <v>55206.720000000001</v>
      </c>
      <c r="K31" s="47">
        <v>55206.720000000001</v>
      </c>
      <c r="L31" s="48">
        <f t="shared" si="1"/>
        <v>0</v>
      </c>
      <c r="M31" s="49">
        <f t="shared" si="2"/>
        <v>1</v>
      </c>
    </row>
    <row r="32" spans="1:13" ht="22.5" x14ac:dyDescent="0.2">
      <c r="A32" s="1"/>
      <c r="B32" s="43" t="s">
        <v>45</v>
      </c>
      <c r="C32" s="44"/>
      <c r="D32" s="45" t="s">
        <v>46</v>
      </c>
      <c r="E32" s="40">
        <v>5120</v>
      </c>
      <c r="F32" s="41" t="s">
        <v>21</v>
      </c>
      <c r="G32" s="46">
        <f t="shared" si="0"/>
        <v>0</v>
      </c>
      <c r="H32" s="47">
        <v>0</v>
      </c>
      <c r="I32" s="47">
        <v>0</v>
      </c>
      <c r="J32" s="47">
        <v>0</v>
      </c>
      <c r="K32" s="47">
        <v>0</v>
      </c>
      <c r="L32" s="48">
        <f t="shared" si="1"/>
        <v>0</v>
      </c>
      <c r="M32" s="49">
        <f t="shared" si="2"/>
        <v>0</v>
      </c>
    </row>
    <row r="33" spans="1:16" x14ac:dyDescent="0.2">
      <c r="A33" s="1"/>
      <c r="B33" s="43"/>
      <c r="C33" s="44"/>
      <c r="D33" s="45"/>
      <c r="E33" s="40">
        <v>5620</v>
      </c>
      <c r="F33" s="41" t="s">
        <v>47</v>
      </c>
      <c r="G33" s="46">
        <f t="shared" si="0"/>
        <v>0</v>
      </c>
      <c r="H33" s="47">
        <v>0</v>
      </c>
      <c r="I33" s="47">
        <v>56150</v>
      </c>
      <c r="J33" s="47">
        <v>0</v>
      </c>
      <c r="K33" s="47">
        <v>0</v>
      </c>
      <c r="L33" s="48">
        <f t="shared" si="1"/>
        <v>0</v>
      </c>
      <c r="M33" s="49">
        <f t="shared" si="2"/>
        <v>0</v>
      </c>
    </row>
    <row r="34" spans="1:16" ht="22.5" x14ac:dyDescent="0.2">
      <c r="A34" s="1"/>
      <c r="B34" s="43" t="s">
        <v>48</v>
      </c>
      <c r="C34" s="44"/>
      <c r="D34" s="45" t="s">
        <v>49</v>
      </c>
      <c r="E34" s="40">
        <v>5640</v>
      </c>
      <c r="F34" s="41" t="s">
        <v>24</v>
      </c>
      <c r="G34" s="46">
        <f t="shared" si="0"/>
        <v>0</v>
      </c>
      <c r="H34" s="47">
        <v>0</v>
      </c>
      <c r="I34" s="47">
        <v>32050</v>
      </c>
      <c r="J34" s="47">
        <v>0</v>
      </c>
      <c r="K34" s="47">
        <v>0</v>
      </c>
      <c r="L34" s="48">
        <f t="shared" si="1"/>
        <v>0</v>
      </c>
      <c r="M34" s="49">
        <f t="shared" si="2"/>
        <v>0</v>
      </c>
    </row>
    <row r="35" spans="1:16" ht="33.75" x14ac:dyDescent="0.2">
      <c r="A35" s="1"/>
      <c r="B35" s="43" t="s">
        <v>50</v>
      </c>
      <c r="C35" s="44"/>
      <c r="D35" s="45" t="s">
        <v>51</v>
      </c>
      <c r="E35" s="40">
        <v>5310</v>
      </c>
      <c r="F35" s="41" t="s">
        <v>35</v>
      </c>
      <c r="G35" s="46">
        <f t="shared" si="0"/>
        <v>0</v>
      </c>
      <c r="H35" s="47">
        <v>0</v>
      </c>
      <c r="I35" s="47">
        <v>15823.51</v>
      </c>
      <c r="J35" s="47">
        <v>0</v>
      </c>
      <c r="K35" s="47">
        <v>0</v>
      </c>
      <c r="L35" s="48">
        <f t="shared" si="1"/>
        <v>0</v>
      </c>
      <c r="M35" s="49">
        <f t="shared" si="2"/>
        <v>0</v>
      </c>
    </row>
    <row r="36" spans="1:16" ht="22.5" x14ac:dyDescent="0.2">
      <c r="A36" s="1"/>
      <c r="B36" s="43"/>
      <c r="C36" s="44"/>
      <c r="D36" s="45"/>
      <c r="E36" s="40">
        <v>5660</v>
      </c>
      <c r="F36" s="41" t="s">
        <v>36</v>
      </c>
      <c r="G36" s="46">
        <f t="shared" si="0"/>
        <v>0</v>
      </c>
      <c r="H36" s="47">
        <v>0</v>
      </c>
      <c r="I36" s="47">
        <v>66120</v>
      </c>
      <c r="J36" s="47">
        <v>0</v>
      </c>
      <c r="K36" s="47">
        <v>0</v>
      </c>
      <c r="L36" s="48">
        <f t="shared" si="1"/>
        <v>0</v>
      </c>
      <c r="M36" s="49">
        <f t="shared" si="2"/>
        <v>0</v>
      </c>
    </row>
    <row r="37" spans="1:16" x14ac:dyDescent="0.2">
      <c r="A37" s="1"/>
      <c r="B37" s="43" t="s">
        <v>52</v>
      </c>
      <c r="C37" s="44"/>
      <c r="D37" s="45" t="s">
        <v>27</v>
      </c>
      <c r="E37" s="40">
        <v>5650</v>
      </c>
      <c r="F37" s="41" t="s">
        <v>25</v>
      </c>
      <c r="G37" s="46">
        <f t="shared" si="0"/>
        <v>0</v>
      </c>
      <c r="H37" s="47">
        <v>0</v>
      </c>
      <c r="I37" s="47">
        <v>36975</v>
      </c>
      <c r="J37" s="47">
        <v>36975</v>
      </c>
      <c r="K37" s="47">
        <v>36975</v>
      </c>
      <c r="L37" s="48">
        <f t="shared" si="1"/>
        <v>0</v>
      </c>
      <c r="M37" s="49">
        <f t="shared" si="2"/>
        <v>1</v>
      </c>
    </row>
    <row r="38" spans="1:16" ht="22.5" x14ac:dyDescent="0.2">
      <c r="A38" s="1"/>
      <c r="B38" s="43" t="s">
        <v>53</v>
      </c>
      <c r="C38" s="44"/>
      <c r="D38" s="45" t="s">
        <v>54</v>
      </c>
      <c r="E38" s="40">
        <v>5110</v>
      </c>
      <c r="F38" s="41" t="s">
        <v>18</v>
      </c>
      <c r="G38" s="46">
        <f t="shared" si="0"/>
        <v>0</v>
      </c>
      <c r="H38" s="47">
        <v>0</v>
      </c>
      <c r="I38" s="47">
        <v>73293.399999999994</v>
      </c>
      <c r="J38" s="47">
        <v>0</v>
      </c>
      <c r="K38" s="47">
        <v>0</v>
      </c>
      <c r="L38" s="48">
        <f t="shared" si="1"/>
        <v>0</v>
      </c>
      <c r="M38" s="49">
        <f t="shared" si="2"/>
        <v>0</v>
      </c>
    </row>
    <row r="39" spans="1:16" x14ac:dyDescent="0.2">
      <c r="A39" s="1"/>
      <c r="B39" s="43" t="s">
        <v>55</v>
      </c>
      <c r="C39" s="44"/>
      <c r="D39" s="45" t="s">
        <v>27</v>
      </c>
      <c r="E39" s="40">
        <v>5620</v>
      </c>
      <c r="F39" s="41" t="s">
        <v>47</v>
      </c>
      <c r="G39" s="46">
        <f t="shared" si="0"/>
        <v>0</v>
      </c>
      <c r="H39" s="47">
        <v>0</v>
      </c>
      <c r="I39" s="47">
        <v>1681355.04</v>
      </c>
      <c r="J39" s="47">
        <v>1681355.04</v>
      </c>
      <c r="K39" s="47">
        <v>1681355.04</v>
      </c>
      <c r="L39" s="48">
        <f t="shared" si="1"/>
        <v>0</v>
      </c>
      <c r="M39" s="49">
        <f t="shared" si="2"/>
        <v>1</v>
      </c>
    </row>
    <row r="40" spans="1:16" ht="22.5" x14ac:dyDescent="0.2">
      <c r="A40" s="1"/>
      <c r="B40" s="43"/>
      <c r="C40" s="44"/>
      <c r="D40" s="45"/>
      <c r="E40" s="40">
        <v>5640</v>
      </c>
      <c r="F40" s="41" t="s">
        <v>24</v>
      </c>
      <c r="G40" s="46">
        <f t="shared" si="0"/>
        <v>0</v>
      </c>
      <c r="H40" s="47">
        <v>0</v>
      </c>
      <c r="I40" s="47">
        <v>2094960</v>
      </c>
      <c r="J40" s="47">
        <v>0</v>
      </c>
      <c r="K40" s="47">
        <v>0</v>
      </c>
      <c r="L40" s="48">
        <f t="shared" si="1"/>
        <v>0</v>
      </c>
      <c r="M40" s="49">
        <f t="shared" si="2"/>
        <v>0</v>
      </c>
    </row>
    <row r="41" spans="1:16" x14ac:dyDescent="0.2">
      <c r="A41" s="1"/>
      <c r="B41" s="43" t="s">
        <v>56</v>
      </c>
      <c r="C41" s="44"/>
      <c r="D41" s="45" t="s">
        <v>27</v>
      </c>
      <c r="E41" s="40">
        <v>5110</v>
      </c>
      <c r="F41" s="41" t="s">
        <v>18</v>
      </c>
      <c r="G41" s="46">
        <f t="shared" si="0"/>
        <v>0</v>
      </c>
      <c r="H41" s="47">
        <v>0</v>
      </c>
      <c r="I41" s="47">
        <v>32305</v>
      </c>
      <c r="J41" s="47">
        <v>28623</v>
      </c>
      <c r="K41" s="47">
        <v>28623</v>
      </c>
      <c r="L41" s="48">
        <f t="shared" si="1"/>
        <v>0</v>
      </c>
      <c r="M41" s="49">
        <f t="shared" si="2"/>
        <v>0.88602383531960993</v>
      </c>
    </row>
    <row r="42" spans="1:16" ht="22.5" x14ac:dyDescent="0.2">
      <c r="A42" s="1"/>
      <c r="B42" s="43" t="s">
        <v>57</v>
      </c>
      <c r="C42" s="44"/>
      <c r="D42" s="45" t="s">
        <v>58</v>
      </c>
      <c r="E42" s="40">
        <v>5670</v>
      </c>
      <c r="F42" s="41" t="s">
        <v>31</v>
      </c>
      <c r="G42" s="46">
        <f t="shared" si="0"/>
        <v>0</v>
      </c>
      <c r="H42" s="47">
        <v>0</v>
      </c>
      <c r="I42" s="47">
        <v>220000</v>
      </c>
      <c r="J42" s="47">
        <v>0</v>
      </c>
      <c r="K42" s="47">
        <v>0</v>
      </c>
      <c r="L42" s="48">
        <f t="shared" si="1"/>
        <v>0</v>
      </c>
      <c r="M42" s="49">
        <f t="shared" si="2"/>
        <v>0</v>
      </c>
    </row>
    <row r="43" spans="1:16" s="52" customFormat="1" ht="33.75" x14ac:dyDescent="0.2">
      <c r="A43" s="51"/>
      <c r="B43" s="43" t="s">
        <v>59</v>
      </c>
      <c r="C43" s="44"/>
      <c r="D43" s="45" t="s">
        <v>60</v>
      </c>
      <c r="E43" s="40">
        <v>5110</v>
      </c>
      <c r="F43" s="41" t="s">
        <v>18</v>
      </c>
      <c r="G43" s="46">
        <f t="shared" si="0"/>
        <v>0</v>
      </c>
      <c r="H43" s="47">
        <v>0</v>
      </c>
      <c r="I43" s="47">
        <v>435000</v>
      </c>
      <c r="J43" s="47">
        <v>0</v>
      </c>
      <c r="K43" s="47">
        <v>0</v>
      </c>
      <c r="L43" s="48">
        <f t="shared" si="1"/>
        <v>0</v>
      </c>
      <c r="M43" s="49">
        <f t="shared" si="2"/>
        <v>0</v>
      </c>
      <c r="P43" s="53"/>
    </row>
    <row r="44" spans="1:16" s="55" customFormat="1" ht="39.75" customHeight="1" x14ac:dyDescent="0.2">
      <c r="A44" s="54"/>
      <c r="B44" s="43"/>
      <c r="C44" s="44"/>
      <c r="D44" s="45"/>
      <c r="E44" s="40">
        <v>5660</v>
      </c>
      <c r="F44" s="41" t="s">
        <v>36</v>
      </c>
      <c r="G44" s="46">
        <f t="shared" si="0"/>
        <v>0</v>
      </c>
      <c r="H44" s="47">
        <v>0</v>
      </c>
      <c r="I44" s="47">
        <v>450000</v>
      </c>
      <c r="J44" s="47">
        <v>0</v>
      </c>
      <c r="K44" s="47">
        <v>0</v>
      </c>
      <c r="L44" s="48">
        <f t="shared" si="1"/>
        <v>0</v>
      </c>
      <c r="M44" s="49">
        <f t="shared" si="2"/>
        <v>0</v>
      </c>
      <c r="P44" s="56"/>
    </row>
    <row r="45" spans="1:16" ht="26.25" customHeight="1" x14ac:dyDescent="0.2">
      <c r="A45" s="1"/>
      <c r="B45" s="43" t="s">
        <v>61</v>
      </c>
      <c r="C45" s="44"/>
      <c r="D45" s="45" t="s">
        <v>27</v>
      </c>
      <c r="E45" s="40">
        <v>5190</v>
      </c>
      <c r="F45" s="41" t="s">
        <v>28</v>
      </c>
      <c r="G45" s="46">
        <f t="shared" si="0"/>
        <v>0</v>
      </c>
      <c r="H45" s="47">
        <v>0</v>
      </c>
      <c r="I45" s="47">
        <v>14268</v>
      </c>
      <c r="J45" s="47">
        <v>14268</v>
      </c>
      <c r="K45" s="47">
        <v>14268</v>
      </c>
      <c r="L45" s="48">
        <f t="shared" si="1"/>
        <v>0</v>
      </c>
      <c r="M45" s="49">
        <f t="shared" si="2"/>
        <v>1</v>
      </c>
    </row>
    <row r="46" spans="1:16" ht="12.75" customHeight="1" x14ac:dyDescent="0.2">
      <c r="A46" s="1"/>
      <c r="B46" s="43"/>
      <c r="C46" s="44"/>
      <c r="D46" s="45"/>
      <c r="E46" s="40">
        <v>5310</v>
      </c>
      <c r="F46" s="41" t="s">
        <v>35</v>
      </c>
      <c r="G46" s="46">
        <f t="shared" si="0"/>
        <v>0</v>
      </c>
      <c r="H46" s="47">
        <v>0</v>
      </c>
      <c r="I46" s="47">
        <v>88044</v>
      </c>
      <c r="J46" s="47">
        <v>88044</v>
      </c>
      <c r="K46" s="47">
        <v>88044</v>
      </c>
      <c r="L46" s="48">
        <f t="shared" si="1"/>
        <v>0</v>
      </c>
      <c r="M46" s="49">
        <f t="shared" si="2"/>
        <v>1</v>
      </c>
    </row>
    <row r="47" spans="1:16" ht="26.25" customHeight="1" x14ac:dyDescent="0.2">
      <c r="A47" s="1"/>
      <c r="B47" s="43" t="s">
        <v>62</v>
      </c>
      <c r="C47" s="44"/>
      <c r="D47" s="45"/>
      <c r="E47" s="40">
        <v>5290</v>
      </c>
      <c r="F47" s="41" t="s">
        <v>63</v>
      </c>
      <c r="G47" s="46">
        <f t="shared" si="0"/>
        <v>0</v>
      </c>
      <c r="H47" s="47">
        <v>0</v>
      </c>
      <c r="I47" s="47">
        <v>2926030.4</v>
      </c>
      <c r="J47" s="47">
        <v>0</v>
      </c>
      <c r="K47" s="47">
        <v>0</v>
      </c>
      <c r="L47" s="48">
        <f t="shared" si="1"/>
        <v>0</v>
      </c>
      <c r="M47" s="49">
        <f t="shared" si="2"/>
        <v>0</v>
      </c>
    </row>
    <row r="48" spans="1:16" x14ac:dyDescent="0.2">
      <c r="A48" s="1"/>
      <c r="B48" s="43" t="s">
        <v>64</v>
      </c>
      <c r="C48" s="44"/>
      <c r="D48" s="45" t="s">
        <v>65</v>
      </c>
      <c r="E48" s="40">
        <v>5310</v>
      </c>
      <c r="F48" s="41" t="s">
        <v>35</v>
      </c>
      <c r="G48" s="46">
        <f t="shared" si="0"/>
        <v>0</v>
      </c>
      <c r="H48" s="47">
        <v>0</v>
      </c>
      <c r="I48" s="47">
        <v>1739306.9</v>
      </c>
      <c r="J48" s="47">
        <v>1259180</v>
      </c>
      <c r="K48" s="47">
        <v>1259180</v>
      </c>
      <c r="L48" s="48">
        <f t="shared" si="1"/>
        <v>0</v>
      </c>
      <c r="M48" s="49">
        <f t="shared" si="2"/>
        <v>0.72395504209176664</v>
      </c>
    </row>
    <row r="49" spans="1:13" x14ac:dyDescent="0.2">
      <c r="A49" s="1"/>
      <c r="B49" s="43"/>
      <c r="C49" s="44"/>
      <c r="D49" s="45"/>
      <c r="E49" s="40">
        <v>5320</v>
      </c>
      <c r="F49" s="41" t="s">
        <v>66</v>
      </c>
      <c r="G49" s="46">
        <f t="shared" si="0"/>
        <v>0</v>
      </c>
      <c r="H49" s="47">
        <v>0</v>
      </c>
      <c r="I49" s="47">
        <v>249400</v>
      </c>
      <c r="J49" s="47">
        <v>213324</v>
      </c>
      <c r="K49" s="47">
        <v>213324</v>
      </c>
      <c r="L49" s="48">
        <f t="shared" si="1"/>
        <v>0</v>
      </c>
      <c r="M49" s="49">
        <f t="shared" si="2"/>
        <v>0.85534883720930233</v>
      </c>
    </row>
    <row r="50" spans="1:13" ht="22.5" x14ac:dyDescent="0.2">
      <c r="A50" s="1"/>
      <c r="B50" s="43" t="s">
        <v>67</v>
      </c>
      <c r="C50" s="44"/>
      <c r="D50" s="45" t="s">
        <v>68</v>
      </c>
      <c r="E50" s="40">
        <v>5110</v>
      </c>
      <c r="F50" s="41" t="s">
        <v>18</v>
      </c>
      <c r="G50" s="46">
        <f t="shared" si="0"/>
        <v>430000</v>
      </c>
      <c r="H50" s="47">
        <v>430000</v>
      </c>
      <c r="I50" s="47">
        <v>430000</v>
      </c>
      <c r="J50" s="47">
        <v>0</v>
      </c>
      <c r="K50" s="47">
        <v>0</v>
      </c>
      <c r="L50" s="48">
        <f t="shared" si="1"/>
        <v>0</v>
      </c>
      <c r="M50" s="49">
        <f t="shared" si="2"/>
        <v>0</v>
      </c>
    </row>
    <row r="51" spans="1:13" x14ac:dyDescent="0.2">
      <c r="A51" s="1"/>
      <c r="B51" s="43"/>
      <c r="C51" s="44"/>
      <c r="D51" s="45"/>
      <c r="E51" s="40">
        <v>5120</v>
      </c>
      <c r="F51" s="41" t="s">
        <v>21</v>
      </c>
      <c r="G51" s="46">
        <f t="shared" si="0"/>
        <v>151400</v>
      </c>
      <c r="H51" s="47">
        <v>151400</v>
      </c>
      <c r="I51" s="47">
        <v>151400</v>
      </c>
      <c r="J51" s="47">
        <v>0</v>
      </c>
      <c r="K51" s="47">
        <v>0</v>
      </c>
      <c r="L51" s="48">
        <f t="shared" si="1"/>
        <v>0</v>
      </c>
      <c r="M51" s="49">
        <f t="shared" si="2"/>
        <v>0</v>
      </c>
    </row>
    <row r="52" spans="1:13" ht="22.5" x14ac:dyDescent="0.2">
      <c r="A52" s="1"/>
      <c r="B52" s="43"/>
      <c r="C52" s="44"/>
      <c r="D52" s="45"/>
      <c r="E52" s="40">
        <v>5150</v>
      </c>
      <c r="F52" s="41" t="s">
        <v>22</v>
      </c>
      <c r="G52" s="46">
        <f t="shared" si="0"/>
        <v>100000</v>
      </c>
      <c r="H52" s="47">
        <v>100000</v>
      </c>
      <c r="I52" s="47">
        <v>100000</v>
      </c>
      <c r="J52" s="47">
        <v>0</v>
      </c>
      <c r="K52" s="47">
        <v>0</v>
      </c>
      <c r="L52" s="48">
        <f t="shared" si="1"/>
        <v>0</v>
      </c>
      <c r="M52" s="49">
        <f t="shared" si="2"/>
        <v>0</v>
      </c>
    </row>
    <row r="53" spans="1:13" ht="22.5" x14ac:dyDescent="0.2">
      <c r="A53" s="1"/>
      <c r="B53" s="43"/>
      <c r="C53" s="44"/>
      <c r="D53" s="45"/>
      <c r="E53" s="40">
        <v>5190</v>
      </c>
      <c r="F53" s="41" t="s">
        <v>28</v>
      </c>
      <c r="G53" s="46">
        <f t="shared" si="0"/>
        <v>25100</v>
      </c>
      <c r="H53" s="47">
        <v>25100</v>
      </c>
      <c r="I53" s="47">
        <v>25100</v>
      </c>
      <c r="J53" s="47">
        <v>0</v>
      </c>
      <c r="K53" s="47">
        <v>0</v>
      </c>
      <c r="L53" s="48">
        <f t="shared" si="1"/>
        <v>0</v>
      </c>
      <c r="M53" s="49">
        <f t="shared" si="2"/>
        <v>0</v>
      </c>
    </row>
    <row r="54" spans="1:13" ht="22.5" x14ac:dyDescent="0.2">
      <c r="A54" s="1"/>
      <c r="B54" s="43" t="s">
        <v>69</v>
      </c>
      <c r="C54" s="44"/>
      <c r="D54" s="45" t="s">
        <v>68</v>
      </c>
      <c r="E54" s="40">
        <v>5310</v>
      </c>
      <c r="F54" s="41" t="s">
        <v>35</v>
      </c>
      <c r="G54" s="46">
        <f t="shared" si="0"/>
        <v>13660700</v>
      </c>
      <c r="H54" s="47">
        <v>13660700</v>
      </c>
      <c r="I54" s="47">
        <v>13660700</v>
      </c>
      <c r="J54" s="47">
        <v>0</v>
      </c>
      <c r="K54" s="47">
        <v>0</v>
      </c>
      <c r="L54" s="48">
        <f t="shared" si="1"/>
        <v>0</v>
      </c>
      <c r="M54" s="49">
        <f t="shared" si="2"/>
        <v>0</v>
      </c>
    </row>
    <row r="55" spans="1:13" x14ac:dyDescent="0.2">
      <c r="A55" s="1"/>
      <c r="B55" s="43"/>
      <c r="C55" s="44"/>
      <c r="D55" s="45"/>
      <c r="E55" s="40">
        <v>5320</v>
      </c>
      <c r="F55" s="41" t="s">
        <v>66</v>
      </c>
      <c r="G55" s="46">
        <f t="shared" si="0"/>
        <v>420500</v>
      </c>
      <c r="H55" s="47">
        <v>420500</v>
      </c>
      <c r="I55" s="47">
        <v>420500</v>
      </c>
      <c r="J55" s="47">
        <v>0</v>
      </c>
      <c r="K55" s="47">
        <v>0</v>
      </c>
      <c r="L55" s="48">
        <f t="shared" si="1"/>
        <v>0</v>
      </c>
      <c r="M55" s="49">
        <f t="shared" si="2"/>
        <v>0</v>
      </c>
    </row>
    <row r="56" spans="1:13" x14ac:dyDescent="0.2">
      <c r="A56" s="1"/>
      <c r="B56" s="43" t="s">
        <v>70</v>
      </c>
      <c r="C56" s="44"/>
      <c r="D56" s="45" t="s">
        <v>71</v>
      </c>
      <c r="E56" s="40">
        <v>5110</v>
      </c>
      <c r="F56" s="41" t="s">
        <v>18</v>
      </c>
      <c r="G56" s="46">
        <f t="shared" si="0"/>
        <v>0</v>
      </c>
      <c r="H56" s="47">
        <v>0</v>
      </c>
      <c r="I56" s="47">
        <v>57527.56</v>
      </c>
      <c r="J56" s="47">
        <v>0</v>
      </c>
      <c r="K56" s="47">
        <v>0</v>
      </c>
      <c r="L56" s="48">
        <f t="shared" si="1"/>
        <v>0</v>
      </c>
      <c r="M56" s="49">
        <f t="shared" si="2"/>
        <v>0</v>
      </c>
    </row>
    <row r="57" spans="1:13" x14ac:dyDescent="0.2">
      <c r="A57" s="1"/>
      <c r="B57" s="43" t="s">
        <v>72</v>
      </c>
      <c r="C57" s="44"/>
      <c r="D57" s="45" t="s">
        <v>73</v>
      </c>
      <c r="E57" s="40">
        <v>5310</v>
      </c>
      <c r="F57" s="41" t="s">
        <v>35</v>
      </c>
      <c r="G57" s="46">
        <f t="shared" si="0"/>
        <v>0</v>
      </c>
      <c r="H57" s="47">
        <v>0</v>
      </c>
      <c r="I57" s="47">
        <v>4744000</v>
      </c>
      <c r="J57" s="47">
        <v>4744000</v>
      </c>
      <c r="K57" s="47">
        <v>4744000</v>
      </c>
      <c r="L57" s="48">
        <f t="shared" si="1"/>
        <v>0</v>
      </c>
      <c r="M57" s="49">
        <f t="shared" si="2"/>
        <v>1</v>
      </c>
    </row>
    <row r="58" spans="1:13" x14ac:dyDescent="0.2">
      <c r="A58" s="1"/>
      <c r="B58" s="43" t="s">
        <v>74</v>
      </c>
      <c r="C58" s="44"/>
      <c r="D58" s="45" t="s">
        <v>75</v>
      </c>
      <c r="E58" s="40">
        <v>5310</v>
      </c>
      <c r="F58" s="41" t="s">
        <v>35</v>
      </c>
      <c r="G58" s="46">
        <f t="shared" si="0"/>
        <v>0</v>
      </c>
      <c r="H58" s="47">
        <v>0</v>
      </c>
      <c r="I58" s="47">
        <v>4431000</v>
      </c>
      <c r="J58" s="47">
        <v>0</v>
      </c>
      <c r="K58" s="47">
        <v>0</v>
      </c>
      <c r="L58" s="48">
        <f t="shared" si="1"/>
        <v>0</v>
      </c>
      <c r="M58" s="49">
        <f t="shared" si="2"/>
        <v>0</v>
      </c>
    </row>
    <row r="59" spans="1:13" x14ac:dyDescent="0.2">
      <c r="A59" s="1"/>
      <c r="B59" s="43"/>
      <c r="C59" s="44"/>
      <c r="D59" s="45"/>
      <c r="E59" s="40">
        <v>5320</v>
      </c>
      <c r="F59" s="41" t="s">
        <v>66</v>
      </c>
      <c r="G59" s="46">
        <f t="shared" si="0"/>
        <v>0</v>
      </c>
      <c r="H59" s="47">
        <v>0</v>
      </c>
      <c r="I59" s="47">
        <v>102300</v>
      </c>
      <c r="J59" s="47">
        <v>0</v>
      </c>
      <c r="K59" s="47">
        <v>0</v>
      </c>
      <c r="L59" s="48">
        <f t="shared" si="1"/>
        <v>0</v>
      </c>
      <c r="M59" s="49">
        <f t="shared" si="2"/>
        <v>0</v>
      </c>
    </row>
    <row r="60" spans="1:13" x14ac:dyDescent="0.2">
      <c r="A60" s="1"/>
      <c r="B60" s="43" t="s">
        <v>76</v>
      </c>
      <c r="C60" s="44"/>
      <c r="D60" s="45" t="s">
        <v>77</v>
      </c>
      <c r="E60" s="40">
        <v>5110</v>
      </c>
      <c r="F60" s="41" t="s">
        <v>18</v>
      </c>
      <c r="G60" s="46">
        <f t="shared" si="0"/>
        <v>0</v>
      </c>
      <c r="H60" s="47">
        <v>0</v>
      </c>
      <c r="I60" s="47">
        <v>72500</v>
      </c>
      <c r="J60" s="47">
        <v>0</v>
      </c>
      <c r="K60" s="47">
        <v>0</v>
      </c>
      <c r="L60" s="48">
        <f t="shared" si="1"/>
        <v>0</v>
      </c>
      <c r="M60" s="49">
        <f t="shared" si="2"/>
        <v>0</v>
      </c>
    </row>
    <row r="61" spans="1:13" x14ac:dyDescent="0.2">
      <c r="A61" s="1"/>
      <c r="B61" s="43" t="s">
        <v>78</v>
      </c>
      <c r="C61" s="44"/>
      <c r="D61" s="45" t="s">
        <v>79</v>
      </c>
      <c r="E61" s="40">
        <v>5310</v>
      </c>
      <c r="F61" s="41" t="s">
        <v>35</v>
      </c>
      <c r="G61" s="46">
        <f t="shared" si="0"/>
        <v>45000000</v>
      </c>
      <c r="H61" s="47">
        <v>45000000</v>
      </c>
      <c r="I61" s="47">
        <v>45000000</v>
      </c>
      <c r="J61" s="47">
        <v>0</v>
      </c>
      <c r="K61" s="47">
        <v>0</v>
      </c>
      <c r="L61" s="48">
        <f t="shared" si="1"/>
        <v>0</v>
      </c>
      <c r="M61" s="49">
        <f t="shared" si="2"/>
        <v>0</v>
      </c>
    </row>
    <row r="62" spans="1:13" x14ac:dyDescent="0.2">
      <c r="A62" s="1"/>
      <c r="B62" s="43" t="s">
        <v>80</v>
      </c>
      <c r="C62" s="44"/>
      <c r="D62" s="45" t="s">
        <v>81</v>
      </c>
      <c r="E62" s="40">
        <v>5310</v>
      </c>
      <c r="F62" s="41" t="s">
        <v>35</v>
      </c>
      <c r="G62" s="46">
        <f t="shared" si="0"/>
        <v>0</v>
      </c>
      <c r="H62" s="47">
        <v>0</v>
      </c>
      <c r="I62" s="47">
        <v>628855</v>
      </c>
      <c r="J62" s="47">
        <v>628855</v>
      </c>
      <c r="K62" s="47">
        <v>628855</v>
      </c>
      <c r="L62" s="48">
        <f t="shared" si="1"/>
        <v>0</v>
      </c>
      <c r="M62" s="49">
        <f t="shared" si="2"/>
        <v>1</v>
      </c>
    </row>
    <row r="63" spans="1:13" x14ac:dyDescent="0.2">
      <c r="A63" s="1"/>
      <c r="B63" s="43"/>
      <c r="C63" s="44"/>
      <c r="D63" s="45"/>
      <c r="E63" s="40">
        <v>5320</v>
      </c>
      <c r="F63" s="41" t="s">
        <v>66</v>
      </c>
      <c r="G63" s="46">
        <f t="shared" si="0"/>
        <v>0</v>
      </c>
      <c r="H63" s="47">
        <v>0</v>
      </c>
      <c r="I63" s="47">
        <v>155928.28</v>
      </c>
      <c r="J63" s="47">
        <v>0</v>
      </c>
      <c r="K63" s="47">
        <v>0</v>
      </c>
      <c r="L63" s="48">
        <f t="shared" si="1"/>
        <v>0</v>
      </c>
      <c r="M63" s="49">
        <f t="shared" si="2"/>
        <v>0</v>
      </c>
    </row>
    <row r="64" spans="1:13" x14ac:dyDescent="0.2">
      <c r="A64" s="1"/>
      <c r="B64" s="43" t="s">
        <v>82</v>
      </c>
      <c r="C64" s="44"/>
      <c r="D64" s="45" t="s">
        <v>83</v>
      </c>
      <c r="E64" s="40">
        <v>5310</v>
      </c>
      <c r="F64" s="41" t="s">
        <v>35</v>
      </c>
      <c r="G64" s="46">
        <f t="shared" si="0"/>
        <v>0</v>
      </c>
      <c r="H64" s="47">
        <v>0</v>
      </c>
      <c r="I64" s="47">
        <v>16390310.32</v>
      </c>
      <c r="J64" s="47">
        <v>7696333.0899999999</v>
      </c>
      <c r="K64" s="47">
        <v>7696333.0899999999</v>
      </c>
      <c r="L64" s="48">
        <f t="shared" si="1"/>
        <v>0</v>
      </c>
      <c r="M64" s="49">
        <f t="shared" si="2"/>
        <v>0.4695660386984058</v>
      </c>
    </row>
    <row r="65" spans="1:13" x14ac:dyDescent="0.2">
      <c r="A65" s="1"/>
      <c r="B65" s="43"/>
      <c r="C65" s="44"/>
      <c r="D65" s="45"/>
      <c r="E65" s="40">
        <v>5320</v>
      </c>
      <c r="F65" s="41" t="s">
        <v>66</v>
      </c>
      <c r="G65" s="46">
        <f t="shared" si="0"/>
        <v>0</v>
      </c>
      <c r="H65" s="47">
        <v>0</v>
      </c>
      <c r="I65" s="47">
        <v>965540.84</v>
      </c>
      <c r="J65" s="47">
        <v>497756</v>
      </c>
      <c r="K65" s="47">
        <v>497756</v>
      </c>
      <c r="L65" s="48">
        <f t="shared" si="1"/>
        <v>0</v>
      </c>
      <c r="M65" s="49">
        <f t="shared" si="2"/>
        <v>0.51552039994496768</v>
      </c>
    </row>
    <row r="66" spans="1:13" x14ac:dyDescent="0.2">
      <c r="A66" s="1"/>
      <c r="B66" s="43" t="s">
        <v>84</v>
      </c>
      <c r="C66" s="44"/>
      <c r="D66" s="45" t="s">
        <v>85</v>
      </c>
      <c r="E66" s="40">
        <v>5110</v>
      </c>
      <c r="F66" s="41" t="s">
        <v>18</v>
      </c>
      <c r="G66" s="46">
        <f t="shared" si="0"/>
        <v>0</v>
      </c>
      <c r="H66" s="47">
        <v>0</v>
      </c>
      <c r="I66" s="47">
        <v>156348.28</v>
      </c>
      <c r="J66" s="47">
        <v>156348.28</v>
      </c>
      <c r="K66" s="47">
        <v>156348.28</v>
      </c>
      <c r="L66" s="48">
        <f t="shared" si="1"/>
        <v>0</v>
      </c>
      <c r="M66" s="49">
        <f t="shared" si="2"/>
        <v>1</v>
      </c>
    </row>
    <row r="67" spans="1:13" ht="22.5" x14ac:dyDescent="0.2">
      <c r="A67" s="1"/>
      <c r="B67" s="43" t="s">
        <v>86</v>
      </c>
      <c r="C67" s="44"/>
      <c r="D67" s="45" t="s">
        <v>87</v>
      </c>
      <c r="E67" s="40">
        <v>5150</v>
      </c>
      <c r="F67" s="41" t="s">
        <v>22</v>
      </c>
      <c r="G67" s="46">
        <f t="shared" si="0"/>
        <v>0</v>
      </c>
      <c r="H67" s="47">
        <v>0</v>
      </c>
      <c r="I67" s="47">
        <v>1247203.92</v>
      </c>
      <c r="J67" s="47">
        <v>1247203.92</v>
      </c>
      <c r="K67" s="47">
        <v>1247203.92</v>
      </c>
      <c r="L67" s="48">
        <f t="shared" si="1"/>
        <v>0</v>
      </c>
      <c r="M67" s="49">
        <f t="shared" si="2"/>
        <v>1</v>
      </c>
    </row>
    <row r="68" spans="1:13" x14ac:dyDescent="0.2">
      <c r="A68" s="1"/>
      <c r="B68" s="43" t="s">
        <v>88</v>
      </c>
      <c r="C68" s="44"/>
      <c r="D68" s="45" t="s">
        <v>89</v>
      </c>
      <c r="E68" s="40">
        <v>5110</v>
      </c>
      <c r="F68" s="41" t="s">
        <v>18</v>
      </c>
      <c r="G68" s="46">
        <f t="shared" si="0"/>
        <v>0</v>
      </c>
      <c r="H68" s="47">
        <v>0</v>
      </c>
      <c r="I68" s="47">
        <v>225822.68</v>
      </c>
      <c r="J68" s="47">
        <v>0</v>
      </c>
      <c r="K68" s="47">
        <v>0</v>
      </c>
      <c r="L68" s="48">
        <f t="shared" si="1"/>
        <v>0</v>
      </c>
      <c r="M68" s="49">
        <f t="shared" si="2"/>
        <v>0</v>
      </c>
    </row>
    <row r="69" spans="1:13" ht="33.75" customHeight="1" x14ac:dyDescent="0.2">
      <c r="A69" s="1"/>
      <c r="B69" s="43" t="s">
        <v>90</v>
      </c>
      <c r="C69" s="44"/>
      <c r="D69" s="45" t="s">
        <v>91</v>
      </c>
      <c r="E69" s="40">
        <v>5310</v>
      </c>
      <c r="F69" s="41" t="s">
        <v>35</v>
      </c>
      <c r="G69" s="46">
        <f t="shared" si="0"/>
        <v>0</v>
      </c>
      <c r="H69" s="47">
        <v>0</v>
      </c>
      <c r="I69" s="47">
        <v>1471736.72</v>
      </c>
      <c r="J69" s="47">
        <v>0</v>
      </c>
      <c r="K69" s="47">
        <v>0</v>
      </c>
      <c r="L69" s="48">
        <f t="shared" si="1"/>
        <v>0</v>
      </c>
      <c r="M69" s="49">
        <f t="shared" si="2"/>
        <v>0</v>
      </c>
    </row>
    <row r="70" spans="1:13" x14ac:dyDescent="0.2">
      <c r="A70" s="1"/>
      <c r="B70" s="43"/>
      <c r="C70" s="44"/>
      <c r="D70" s="45"/>
      <c r="E70" s="40">
        <v>5320</v>
      </c>
      <c r="F70" s="41" t="s">
        <v>66</v>
      </c>
      <c r="G70" s="46">
        <f t="shared" si="0"/>
        <v>0</v>
      </c>
      <c r="H70" s="47">
        <v>0</v>
      </c>
      <c r="I70" s="47">
        <v>186406.63</v>
      </c>
      <c r="J70" s="47">
        <v>0</v>
      </c>
      <c r="K70" s="47">
        <v>0</v>
      </c>
      <c r="L70" s="48">
        <f t="shared" si="1"/>
        <v>0</v>
      </c>
      <c r="M70" s="49">
        <f t="shared" si="2"/>
        <v>0</v>
      </c>
    </row>
    <row r="71" spans="1:13" ht="12.75" customHeight="1" x14ac:dyDescent="0.2">
      <c r="A71" s="1"/>
      <c r="B71" s="43" t="s">
        <v>92</v>
      </c>
      <c r="C71" s="44"/>
      <c r="D71" s="45" t="s">
        <v>93</v>
      </c>
      <c r="E71" s="40">
        <v>5310</v>
      </c>
      <c r="F71" s="41" t="s">
        <v>35</v>
      </c>
      <c r="G71" s="46">
        <f t="shared" si="0"/>
        <v>15000000</v>
      </c>
      <c r="H71" s="47">
        <v>15000000</v>
      </c>
      <c r="I71" s="47">
        <v>15000000</v>
      </c>
      <c r="J71" s="47">
        <v>0</v>
      </c>
      <c r="K71" s="47">
        <v>0</v>
      </c>
      <c r="L71" s="48">
        <f t="shared" si="1"/>
        <v>0</v>
      </c>
      <c r="M71" s="49">
        <f t="shared" si="2"/>
        <v>0</v>
      </c>
    </row>
    <row r="72" spans="1:13" ht="22.5" x14ac:dyDescent="0.2">
      <c r="A72" s="1"/>
      <c r="B72" s="43" t="s">
        <v>94</v>
      </c>
      <c r="C72" s="44"/>
      <c r="D72" s="45" t="s">
        <v>95</v>
      </c>
      <c r="E72" s="40">
        <v>5150</v>
      </c>
      <c r="F72" s="41" t="s">
        <v>22</v>
      </c>
      <c r="G72" s="46">
        <f t="shared" si="0"/>
        <v>56475000</v>
      </c>
      <c r="H72" s="47">
        <v>56475000</v>
      </c>
      <c r="I72" s="47">
        <v>56475000</v>
      </c>
      <c r="J72" s="47">
        <v>0</v>
      </c>
      <c r="K72" s="47">
        <v>0</v>
      </c>
      <c r="L72" s="48">
        <f t="shared" si="1"/>
        <v>0</v>
      </c>
      <c r="M72" s="49">
        <f t="shared" si="2"/>
        <v>0</v>
      </c>
    </row>
    <row r="73" spans="1:13" x14ac:dyDescent="0.2">
      <c r="A73" s="1"/>
      <c r="B73" s="43" t="s">
        <v>96</v>
      </c>
      <c r="C73" s="44"/>
      <c r="D73" s="45" t="s">
        <v>97</v>
      </c>
      <c r="E73" s="40">
        <v>5310</v>
      </c>
      <c r="F73" s="41" t="s">
        <v>35</v>
      </c>
      <c r="G73" s="46">
        <f t="shared" ref="G73:G111" si="3">+H73</f>
        <v>0</v>
      </c>
      <c r="H73" s="47">
        <v>0</v>
      </c>
      <c r="I73" s="47">
        <v>1525928.5</v>
      </c>
      <c r="J73" s="47">
        <v>1525928.5</v>
      </c>
      <c r="K73" s="47">
        <v>1525928.5</v>
      </c>
      <c r="L73" s="48">
        <f t="shared" ref="L73:L111" si="4">IFERROR(K73/H73,0)</f>
        <v>0</v>
      </c>
      <c r="M73" s="49">
        <f t="shared" ref="M73:M111" si="5">IFERROR(K73/I73,0)</f>
        <v>1</v>
      </c>
    </row>
    <row r="74" spans="1:13" x14ac:dyDescent="0.2">
      <c r="A74" s="1"/>
      <c r="B74" s="43" t="s">
        <v>98</v>
      </c>
      <c r="C74" s="44"/>
      <c r="D74" s="45" t="s">
        <v>99</v>
      </c>
      <c r="E74" s="40">
        <v>5110</v>
      </c>
      <c r="F74" s="41" t="s">
        <v>18</v>
      </c>
      <c r="G74" s="46">
        <f t="shared" si="3"/>
        <v>0</v>
      </c>
      <c r="H74" s="47">
        <v>0</v>
      </c>
      <c r="I74" s="47">
        <v>1561781.04</v>
      </c>
      <c r="J74" s="47">
        <v>1561781.04</v>
      </c>
      <c r="K74" s="47">
        <v>1561781.04</v>
      </c>
      <c r="L74" s="48">
        <f t="shared" si="4"/>
        <v>0</v>
      </c>
      <c r="M74" s="49">
        <f t="shared" si="5"/>
        <v>1</v>
      </c>
    </row>
    <row r="75" spans="1:13" x14ac:dyDescent="0.2">
      <c r="A75" s="1"/>
      <c r="B75" s="43" t="s">
        <v>100</v>
      </c>
      <c r="C75" s="44"/>
      <c r="D75" s="45" t="s">
        <v>101</v>
      </c>
      <c r="E75" s="40">
        <v>5310</v>
      </c>
      <c r="F75" s="41" t="s">
        <v>35</v>
      </c>
      <c r="G75" s="46">
        <f t="shared" si="3"/>
        <v>0</v>
      </c>
      <c r="H75" s="47">
        <v>0</v>
      </c>
      <c r="I75" s="47">
        <v>32154280.120000001</v>
      </c>
      <c r="J75" s="47">
        <v>32154280.120000001</v>
      </c>
      <c r="K75" s="47">
        <v>32154280.120000001</v>
      </c>
      <c r="L75" s="48">
        <f t="shared" si="4"/>
        <v>0</v>
      </c>
      <c r="M75" s="49">
        <f t="shared" si="5"/>
        <v>1</v>
      </c>
    </row>
    <row r="76" spans="1:13" x14ac:dyDescent="0.2">
      <c r="A76" s="1"/>
      <c r="B76" s="43" t="s">
        <v>102</v>
      </c>
      <c r="C76" s="44"/>
      <c r="D76" s="45" t="s">
        <v>103</v>
      </c>
      <c r="E76" s="40">
        <v>5310</v>
      </c>
      <c r="F76" s="41" t="s">
        <v>35</v>
      </c>
      <c r="G76" s="46">
        <f t="shared" si="3"/>
        <v>0</v>
      </c>
      <c r="H76" s="47">
        <v>0</v>
      </c>
      <c r="I76" s="47">
        <v>2149132</v>
      </c>
      <c r="J76" s="47">
        <v>2149132</v>
      </c>
      <c r="K76" s="47">
        <v>2149132</v>
      </c>
      <c r="L76" s="48">
        <f t="shared" si="4"/>
        <v>0</v>
      </c>
      <c r="M76" s="49">
        <f t="shared" si="5"/>
        <v>1</v>
      </c>
    </row>
    <row r="77" spans="1:13" x14ac:dyDescent="0.2">
      <c r="A77" s="1"/>
      <c r="B77" s="43" t="s">
        <v>104</v>
      </c>
      <c r="C77" s="44"/>
      <c r="D77" s="45" t="s">
        <v>105</v>
      </c>
      <c r="E77" s="40">
        <v>5310</v>
      </c>
      <c r="F77" s="41" t="s">
        <v>35</v>
      </c>
      <c r="G77" s="46">
        <f t="shared" si="3"/>
        <v>0</v>
      </c>
      <c r="H77" s="47">
        <v>0</v>
      </c>
      <c r="I77" s="47">
        <v>438480</v>
      </c>
      <c r="J77" s="47">
        <v>438480</v>
      </c>
      <c r="K77" s="47">
        <v>438480</v>
      </c>
      <c r="L77" s="48">
        <f t="shared" si="4"/>
        <v>0</v>
      </c>
      <c r="M77" s="49">
        <f t="shared" si="5"/>
        <v>1</v>
      </c>
    </row>
    <row r="78" spans="1:13" x14ac:dyDescent="0.2">
      <c r="A78" s="1"/>
      <c r="B78" s="43" t="s">
        <v>106</v>
      </c>
      <c r="C78" s="44"/>
      <c r="D78" s="45" t="s">
        <v>107</v>
      </c>
      <c r="E78" s="40">
        <v>5310</v>
      </c>
      <c r="F78" s="41" t="s">
        <v>35</v>
      </c>
      <c r="G78" s="46">
        <f t="shared" si="3"/>
        <v>0</v>
      </c>
      <c r="H78" s="47">
        <v>0</v>
      </c>
      <c r="I78" s="47">
        <v>1600000</v>
      </c>
      <c r="J78" s="47">
        <v>0</v>
      </c>
      <c r="K78" s="47">
        <v>0</v>
      </c>
      <c r="L78" s="48">
        <f t="shared" si="4"/>
        <v>0</v>
      </c>
      <c r="M78" s="49">
        <f t="shared" si="5"/>
        <v>0</v>
      </c>
    </row>
    <row r="79" spans="1:13" x14ac:dyDescent="0.2">
      <c r="A79" s="1"/>
      <c r="B79" s="43" t="s">
        <v>108</v>
      </c>
      <c r="C79" s="44"/>
      <c r="D79" s="45" t="s">
        <v>109</v>
      </c>
      <c r="E79" s="40">
        <v>5310</v>
      </c>
      <c r="F79" s="41" t="s">
        <v>35</v>
      </c>
      <c r="G79" s="46">
        <f t="shared" si="3"/>
        <v>0</v>
      </c>
      <c r="H79" s="47">
        <v>0</v>
      </c>
      <c r="I79" s="47">
        <v>6229200</v>
      </c>
      <c r="J79" s="47">
        <v>0</v>
      </c>
      <c r="K79" s="47">
        <v>0</v>
      </c>
      <c r="L79" s="48">
        <f t="shared" si="4"/>
        <v>0</v>
      </c>
      <c r="M79" s="49">
        <f t="shared" si="5"/>
        <v>0</v>
      </c>
    </row>
    <row r="80" spans="1:13" x14ac:dyDescent="0.2">
      <c r="A80" s="1"/>
      <c r="B80" s="43"/>
      <c r="C80" s="44"/>
      <c r="D80" s="45"/>
      <c r="E80" s="40">
        <v>5320</v>
      </c>
      <c r="F80" s="41" t="s">
        <v>66</v>
      </c>
      <c r="G80" s="46">
        <f t="shared" si="3"/>
        <v>0</v>
      </c>
      <c r="H80" s="47">
        <v>0</v>
      </c>
      <c r="I80" s="47">
        <v>339500</v>
      </c>
      <c r="J80" s="47">
        <v>0</v>
      </c>
      <c r="K80" s="47">
        <v>0</v>
      </c>
      <c r="L80" s="48">
        <f t="shared" si="4"/>
        <v>0</v>
      </c>
      <c r="M80" s="49">
        <f t="shared" si="5"/>
        <v>0</v>
      </c>
    </row>
    <row r="81" spans="1:13" x14ac:dyDescent="0.2">
      <c r="A81" s="1"/>
      <c r="B81" s="43" t="s">
        <v>110</v>
      </c>
      <c r="C81" s="44"/>
      <c r="D81" s="45" t="s">
        <v>111</v>
      </c>
      <c r="E81" s="40">
        <v>5110</v>
      </c>
      <c r="F81" s="41" t="s">
        <v>18</v>
      </c>
      <c r="G81" s="46">
        <f t="shared" si="3"/>
        <v>0</v>
      </c>
      <c r="H81" s="47">
        <v>0</v>
      </c>
      <c r="I81" s="47">
        <v>746100</v>
      </c>
      <c r="J81" s="47">
        <v>0</v>
      </c>
      <c r="K81" s="47">
        <v>0</v>
      </c>
      <c r="L81" s="48">
        <f t="shared" si="4"/>
        <v>0</v>
      </c>
      <c r="M81" s="49">
        <f t="shared" si="5"/>
        <v>0</v>
      </c>
    </row>
    <row r="82" spans="1:13" x14ac:dyDescent="0.2">
      <c r="A82" s="1"/>
      <c r="B82" s="43"/>
      <c r="C82" s="44"/>
      <c r="D82" s="45"/>
      <c r="E82" s="40">
        <v>5120</v>
      </c>
      <c r="F82" s="41" t="s">
        <v>21</v>
      </c>
      <c r="G82" s="46">
        <f t="shared" si="3"/>
        <v>0</v>
      </c>
      <c r="H82" s="47">
        <v>0</v>
      </c>
      <c r="I82" s="47">
        <v>39000</v>
      </c>
      <c r="J82" s="47">
        <v>0</v>
      </c>
      <c r="K82" s="47">
        <v>0</v>
      </c>
      <c r="L82" s="48">
        <f t="shared" si="4"/>
        <v>0</v>
      </c>
      <c r="M82" s="49">
        <f t="shared" si="5"/>
        <v>0</v>
      </c>
    </row>
    <row r="83" spans="1:13" x14ac:dyDescent="0.2">
      <c r="A83" s="1"/>
      <c r="B83" s="43" t="s">
        <v>112</v>
      </c>
      <c r="C83" s="44"/>
      <c r="D83" s="45" t="s">
        <v>113</v>
      </c>
      <c r="E83" s="40">
        <v>5310</v>
      </c>
      <c r="F83" s="41" t="s">
        <v>35</v>
      </c>
      <c r="G83" s="46">
        <f t="shared" si="3"/>
        <v>0</v>
      </c>
      <c r="H83" s="47">
        <v>0</v>
      </c>
      <c r="I83" s="47">
        <v>4800000</v>
      </c>
      <c r="J83" s="47">
        <v>0</v>
      </c>
      <c r="K83" s="47">
        <v>0</v>
      </c>
      <c r="L83" s="48">
        <f t="shared" si="4"/>
        <v>0</v>
      </c>
      <c r="M83" s="49">
        <f t="shared" si="5"/>
        <v>0</v>
      </c>
    </row>
    <row r="84" spans="1:13" x14ac:dyDescent="0.2">
      <c r="A84" s="1"/>
      <c r="B84" s="43" t="s">
        <v>114</v>
      </c>
      <c r="C84" s="44"/>
      <c r="D84" s="45" t="s">
        <v>115</v>
      </c>
      <c r="E84" s="40">
        <v>5310</v>
      </c>
      <c r="F84" s="41" t="s">
        <v>35</v>
      </c>
      <c r="G84" s="46">
        <f t="shared" si="3"/>
        <v>0</v>
      </c>
      <c r="H84" s="47">
        <v>0</v>
      </c>
      <c r="I84" s="47">
        <v>1460300</v>
      </c>
      <c r="J84" s="47">
        <v>0</v>
      </c>
      <c r="K84" s="47">
        <v>0</v>
      </c>
      <c r="L84" s="48">
        <f t="shared" si="4"/>
        <v>0</v>
      </c>
      <c r="M84" s="49">
        <f t="shared" si="5"/>
        <v>0</v>
      </c>
    </row>
    <row r="85" spans="1:13" x14ac:dyDescent="0.2">
      <c r="A85" s="1"/>
      <c r="B85" s="43"/>
      <c r="C85" s="44"/>
      <c r="D85" s="45"/>
      <c r="E85" s="40">
        <v>5320</v>
      </c>
      <c r="F85" s="41" t="s">
        <v>66</v>
      </c>
      <c r="G85" s="46">
        <f t="shared" si="3"/>
        <v>0</v>
      </c>
      <c r="H85" s="47">
        <v>0</v>
      </c>
      <c r="I85" s="47">
        <v>64000</v>
      </c>
      <c r="J85" s="47">
        <v>0</v>
      </c>
      <c r="K85" s="47">
        <v>0</v>
      </c>
      <c r="L85" s="48">
        <f t="shared" si="4"/>
        <v>0</v>
      </c>
      <c r="M85" s="49">
        <f t="shared" si="5"/>
        <v>0</v>
      </c>
    </row>
    <row r="86" spans="1:13" x14ac:dyDescent="0.2">
      <c r="A86" s="1"/>
      <c r="B86" s="43" t="s">
        <v>116</v>
      </c>
      <c r="C86" s="44"/>
      <c r="D86" s="45" t="s">
        <v>117</v>
      </c>
      <c r="E86" s="40">
        <v>5110</v>
      </c>
      <c r="F86" s="41" t="s">
        <v>18</v>
      </c>
      <c r="G86" s="46">
        <f t="shared" si="3"/>
        <v>0</v>
      </c>
      <c r="H86" s="47">
        <v>0</v>
      </c>
      <c r="I86" s="47">
        <v>437000</v>
      </c>
      <c r="J86" s="47">
        <v>0</v>
      </c>
      <c r="K86" s="47">
        <v>0</v>
      </c>
      <c r="L86" s="48">
        <f t="shared" si="4"/>
        <v>0</v>
      </c>
      <c r="M86" s="49">
        <f t="shared" si="5"/>
        <v>0</v>
      </c>
    </row>
    <row r="87" spans="1:13" x14ac:dyDescent="0.2">
      <c r="A87" s="1"/>
      <c r="B87" s="43" t="s">
        <v>118</v>
      </c>
      <c r="C87" s="44"/>
      <c r="D87" s="45" t="s">
        <v>119</v>
      </c>
      <c r="E87" s="40">
        <v>5310</v>
      </c>
      <c r="F87" s="41" t="s">
        <v>35</v>
      </c>
      <c r="G87" s="46">
        <f t="shared" si="3"/>
        <v>0</v>
      </c>
      <c r="H87" s="47">
        <v>0</v>
      </c>
      <c r="I87" s="47">
        <v>1544700</v>
      </c>
      <c r="J87" s="47">
        <v>0</v>
      </c>
      <c r="K87" s="47">
        <v>0</v>
      </c>
      <c r="L87" s="48">
        <f t="shared" si="4"/>
        <v>0</v>
      </c>
      <c r="M87" s="49">
        <f t="shared" si="5"/>
        <v>0</v>
      </c>
    </row>
    <row r="88" spans="1:13" x14ac:dyDescent="0.2">
      <c r="A88" s="1"/>
      <c r="B88" s="43" t="s">
        <v>120</v>
      </c>
      <c r="C88" s="44"/>
      <c r="D88" s="45" t="s">
        <v>121</v>
      </c>
      <c r="E88" s="40">
        <v>5120</v>
      </c>
      <c r="F88" s="41" t="s">
        <v>21</v>
      </c>
      <c r="G88" s="46">
        <f t="shared" si="3"/>
        <v>0</v>
      </c>
      <c r="H88" s="47">
        <v>0</v>
      </c>
      <c r="I88" s="47">
        <v>4000</v>
      </c>
      <c r="J88" s="47">
        <v>0</v>
      </c>
      <c r="K88" s="47">
        <v>0</v>
      </c>
      <c r="L88" s="48">
        <f t="shared" si="4"/>
        <v>0</v>
      </c>
      <c r="M88" s="49">
        <f t="shared" si="5"/>
        <v>0</v>
      </c>
    </row>
    <row r="89" spans="1:13" x14ac:dyDescent="0.2">
      <c r="A89" s="1"/>
      <c r="B89" s="43" t="s">
        <v>122</v>
      </c>
      <c r="C89" s="44"/>
      <c r="D89" s="45" t="s">
        <v>123</v>
      </c>
      <c r="E89" s="40">
        <v>5310</v>
      </c>
      <c r="F89" s="41" t="s">
        <v>35</v>
      </c>
      <c r="G89" s="46">
        <f t="shared" si="3"/>
        <v>0</v>
      </c>
      <c r="H89" s="47">
        <v>0</v>
      </c>
      <c r="I89" s="47">
        <v>21500</v>
      </c>
      <c r="J89" s="47">
        <v>0</v>
      </c>
      <c r="K89" s="47">
        <v>0</v>
      </c>
      <c r="L89" s="48">
        <f t="shared" si="4"/>
        <v>0</v>
      </c>
      <c r="M89" s="49">
        <f t="shared" si="5"/>
        <v>0</v>
      </c>
    </row>
    <row r="90" spans="1:13" x14ac:dyDescent="0.2">
      <c r="A90" s="1"/>
      <c r="B90" s="43" t="s">
        <v>124</v>
      </c>
      <c r="C90" s="44"/>
      <c r="D90" s="45" t="s">
        <v>125</v>
      </c>
      <c r="E90" s="40">
        <v>5110</v>
      </c>
      <c r="F90" s="41" t="s">
        <v>18</v>
      </c>
      <c r="G90" s="46">
        <f t="shared" si="3"/>
        <v>0</v>
      </c>
      <c r="H90" s="47">
        <v>0</v>
      </c>
      <c r="I90" s="47">
        <v>80000</v>
      </c>
      <c r="J90" s="47">
        <v>0</v>
      </c>
      <c r="K90" s="47">
        <v>0</v>
      </c>
      <c r="L90" s="48">
        <f t="shared" si="4"/>
        <v>0</v>
      </c>
      <c r="M90" s="49">
        <f t="shared" si="5"/>
        <v>0</v>
      </c>
    </row>
    <row r="91" spans="1:13" x14ac:dyDescent="0.2">
      <c r="A91" s="1"/>
      <c r="B91" s="43"/>
      <c r="C91" s="44"/>
      <c r="D91" s="45"/>
      <c r="E91" s="40">
        <v>5120</v>
      </c>
      <c r="F91" s="41" t="s">
        <v>21</v>
      </c>
      <c r="G91" s="46">
        <f t="shared" si="3"/>
        <v>0</v>
      </c>
      <c r="H91" s="47">
        <v>0</v>
      </c>
      <c r="I91" s="47">
        <v>47000</v>
      </c>
      <c r="J91" s="47">
        <v>0</v>
      </c>
      <c r="K91" s="47">
        <v>0</v>
      </c>
      <c r="L91" s="48">
        <f t="shared" si="4"/>
        <v>0</v>
      </c>
      <c r="M91" s="49">
        <f t="shared" si="5"/>
        <v>0</v>
      </c>
    </row>
    <row r="92" spans="1:13" ht="37.5" customHeight="1" x14ac:dyDescent="0.2">
      <c r="A92" s="1"/>
      <c r="B92" s="43" t="s">
        <v>126</v>
      </c>
      <c r="C92" s="44"/>
      <c r="D92" s="45" t="s">
        <v>127</v>
      </c>
      <c r="E92" s="40">
        <v>5310</v>
      </c>
      <c r="F92" s="41" t="s">
        <v>35</v>
      </c>
      <c r="G92" s="46">
        <f t="shared" si="3"/>
        <v>0</v>
      </c>
      <c r="H92" s="47">
        <v>0</v>
      </c>
      <c r="I92" s="47">
        <v>5300000</v>
      </c>
      <c r="J92" s="47">
        <v>0</v>
      </c>
      <c r="K92" s="47">
        <v>0</v>
      </c>
      <c r="L92" s="48">
        <f t="shared" si="4"/>
        <v>0</v>
      </c>
      <c r="M92" s="49">
        <f t="shared" si="5"/>
        <v>0</v>
      </c>
    </row>
    <row r="93" spans="1:13" ht="12.75" customHeight="1" x14ac:dyDescent="0.2">
      <c r="A93" s="1"/>
      <c r="B93" s="43" t="s">
        <v>128</v>
      </c>
      <c r="C93" s="44"/>
      <c r="D93" s="45" t="s">
        <v>129</v>
      </c>
      <c r="E93" s="40">
        <v>5310</v>
      </c>
      <c r="F93" s="41" t="s">
        <v>35</v>
      </c>
      <c r="G93" s="46">
        <f t="shared" si="3"/>
        <v>15000000</v>
      </c>
      <c r="H93" s="47">
        <v>15000000</v>
      </c>
      <c r="I93" s="47">
        <v>15000000</v>
      </c>
      <c r="J93" s="47">
        <v>0</v>
      </c>
      <c r="K93" s="47">
        <v>0</v>
      </c>
      <c r="L93" s="48">
        <f t="shared" si="4"/>
        <v>0</v>
      </c>
      <c r="M93" s="49">
        <f t="shared" si="5"/>
        <v>0</v>
      </c>
    </row>
    <row r="94" spans="1:13" ht="22.5" customHeight="1" x14ac:dyDescent="0.2">
      <c r="A94" s="1"/>
      <c r="B94" s="43" t="s">
        <v>130</v>
      </c>
      <c r="C94" s="44"/>
      <c r="D94" s="45" t="s">
        <v>131</v>
      </c>
      <c r="E94" s="40">
        <v>5310</v>
      </c>
      <c r="F94" s="41" t="s">
        <v>35</v>
      </c>
      <c r="G94" s="46">
        <f t="shared" si="3"/>
        <v>24000000</v>
      </c>
      <c r="H94" s="47">
        <v>24000000</v>
      </c>
      <c r="I94" s="47">
        <v>24000000</v>
      </c>
      <c r="J94" s="47">
        <v>0</v>
      </c>
      <c r="K94" s="47">
        <v>0</v>
      </c>
      <c r="L94" s="48">
        <f t="shared" si="4"/>
        <v>0</v>
      </c>
      <c r="M94" s="49">
        <f t="shared" si="5"/>
        <v>0</v>
      </c>
    </row>
    <row r="95" spans="1:13" ht="19.5" customHeight="1" x14ac:dyDescent="0.2">
      <c r="A95" s="1"/>
      <c r="B95" s="43" t="s">
        <v>132</v>
      </c>
      <c r="C95" s="44"/>
      <c r="D95" s="45" t="s">
        <v>133</v>
      </c>
      <c r="E95" s="40">
        <v>5150</v>
      </c>
      <c r="F95" s="41" t="s">
        <v>22</v>
      </c>
      <c r="G95" s="46">
        <f t="shared" si="3"/>
        <v>0</v>
      </c>
      <c r="H95" s="47">
        <v>0</v>
      </c>
      <c r="I95" s="47">
        <v>130301.49</v>
      </c>
      <c r="J95" s="47">
        <v>0</v>
      </c>
      <c r="K95" s="47">
        <v>0</v>
      </c>
      <c r="L95" s="48">
        <f t="shared" si="4"/>
        <v>0</v>
      </c>
      <c r="M95" s="49">
        <f t="shared" si="5"/>
        <v>0</v>
      </c>
    </row>
    <row r="96" spans="1:13" ht="33.75" x14ac:dyDescent="0.2">
      <c r="A96" s="1"/>
      <c r="B96" s="43" t="s">
        <v>134</v>
      </c>
      <c r="C96" s="44"/>
      <c r="D96" s="45" t="s">
        <v>135</v>
      </c>
      <c r="E96" s="40">
        <v>5690</v>
      </c>
      <c r="F96" s="41" t="s">
        <v>136</v>
      </c>
      <c r="G96" s="46">
        <f t="shared" si="3"/>
        <v>0</v>
      </c>
      <c r="H96" s="47">
        <v>0</v>
      </c>
      <c r="I96" s="47">
        <v>50000</v>
      </c>
      <c r="J96" s="47">
        <v>0</v>
      </c>
      <c r="K96" s="47">
        <v>0</v>
      </c>
      <c r="L96" s="48">
        <f t="shared" si="4"/>
        <v>0</v>
      </c>
      <c r="M96" s="49">
        <f t="shared" si="5"/>
        <v>0</v>
      </c>
    </row>
    <row r="97" spans="1:13" ht="22.5" x14ac:dyDescent="0.2">
      <c r="A97" s="1"/>
      <c r="B97" s="43" t="s">
        <v>137</v>
      </c>
      <c r="C97" s="44"/>
      <c r="D97" s="45"/>
      <c r="E97" s="40">
        <v>5150</v>
      </c>
      <c r="F97" s="41" t="s">
        <v>22</v>
      </c>
      <c r="G97" s="46">
        <f t="shared" si="3"/>
        <v>0</v>
      </c>
      <c r="H97" s="47">
        <v>0</v>
      </c>
      <c r="I97" s="47">
        <v>289597.32</v>
      </c>
      <c r="J97" s="47">
        <v>289597.32</v>
      </c>
      <c r="K97" s="47">
        <v>289597.32</v>
      </c>
      <c r="L97" s="48">
        <f t="shared" si="4"/>
        <v>0</v>
      </c>
      <c r="M97" s="49">
        <f t="shared" si="5"/>
        <v>1</v>
      </c>
    </row>
    <row r="98" spans="1:13" ht="12.75" customHeight="1" x14ac:dyDescent="0.2">
      <c r="A98" s="1"/>
      <c r="B98" s="43" t="s">
        <v>138</v>
      </c>
      <c r="C98" s="44"/>
      <c r="D98" s="45" t="s">
        <v>27</v>
      </c>
      <c r="E98" s="40">
        <v>5110</v>
      </c>
      <c r="F98" s="41" t="s">
        <v>18</v>
      </c>
      <c r="G98" s="46">
        <f t="shared" si="3"/>
        <v>0</v>
      </c>
      <c r="H98" s="47">
        <v>0</v>
      </c>
      <c r="I98" s="47">
        <v>33861.56</v>
      </c>
      <c r="J98" s="47">
        <v>33861.56</v>
      </c>
      <c r="K98" s="47">
        <v>33861.56</v>
      </c>
      <c r="L98" s="48">
        <f t="shared" si="4"/>
        <v>0</v>
      </c>
      <c r="M98" s="49">
        <f t="shared" si="5"/>
        <v>1</v>
      </c>
    </row>
    <row r="99" spans="1:13" ht="20.25" customHeight="1" x14ac:dyDescent="0.2">
      <c r="A99" s="25"/>
      <c r="B99" s="43"/>
      <c r="C99" s="44"/>
      <c r="D99" s="45"/>
      <c r="E99" s="40">
        <v>5120</v>
      </c>
      <c r="F99" s="41" t="s">
        <v>21</v>
      </c>
      <c r="G99" s="46">
        <f t="shared" si="3"/>
        <v>0</v>
      </c>
      <c r="H99" s="47">
        <v>0</v>
      </c>
      <c r="I99" s="47">
        <v>70951.98</v>
      </c>
      <c r="J99" s="47">
        <v>70951.98</v>
      </c>
      <c r="K99" s="47">
        <v>70951.98</v>
      </c>
      <c r="L99" s="48">
        <f t="shared" si="4"/>
        <v>0</v>
      </c>
      <c r="M99" s="49">
        <f t="shared" si="5"/>
        <v>1</v>
      </c>
    </row>
    <row r="100" spans="1:13" s="58" customFormat="1" ht="22.5" x14ac:dyDescent="0.2">
      <c r="A100" s="57"/>
      <c r="B100" s="43"/>
      <c r="C100" s="44"/>
      <c r="D100" s="45"/>
      <c r="E100" s="40">
        <v>5190</v>
      </c>
      <c r="F100" s="41" t="s">
        <v>28</v>
      </c>
      <c r="G100" s="46">
        <f t="shared" si="3"/>
        <v>0</v>
      </c>
      <c r="H100" s="47">
        <v>0</v>
      </c>
      <c r="I100" s="47">
        <v>49905.15</v>
      </c>
      <c r="J100" s="47">
        <v>7616.15</v>
      </c>
      <c r="K100" s="47">
        <v>7616.15</v>
      </c>
      <c r="L100" s="48">
        <f t="shared" si="4"/>
        <v>0</v>
      </c>
      <c r="M100" s="49">
        <f t="shared" si="5"/>
        <v>0.15261250592373732</v>
      </c>
    </row>
    <row r="101" spans="1:13" s="58" customFormat="1" ht="22.5" x14ac:dyDescent="0.2">
      <c r="A101" s="57"/>
      <c r="B101" s="43" t="s">
        <v>139</v>
      </c>
      <c r="C101" s="44"/>
      <c r="D101" s="45"/>
      <c r="E101" s="40">
        <v>5150</v>
      </c>
      <c r="F101" s="41" t="s">
        <v>22</v>
      </c>
      <c r="G101" s="46">
        <f t="shared" si="3"/>
        <v>0</v>
      </c>
      <c r="H101" s="47">
        <v>0</v>
      </c>
      <c r="I101" s="47">
        <v>518800</v>
      </c>
      <c r="J101" s="47">
        <v>0</v>
      </c>
      <c r="K101" s="47">
        <v>0</v>
      </c>
      <c r="L101" s="48">
        <f t="shared" si="4"/>
        <v>0</v>
      </c>
      <c r="M101" s="49">
        <f t="shared" si="5"/>
        <v>0</v>
      </c>
    </row>
    <row r="102" spans="1:13" s="58" customFormat="1" ht="12.75" customHeight="1" x14ac:dyDescent="0.2">
      <c r="A102" s="57"/>
      <c r="B102" s="43"/>
      <c r="C102" s="44"/>
      <c r="D102" s="45"/>
      <c r="E102" s="40">
        <v>5410</v>
      </c>
      <c r="F102" s="41" t="s">
        <v>140</v>
      </c>
      <c r="G102" s="46">
        <f t="shared" si="3"/>
        <v>0</v>
      </c>
      <c r="H102" s="47">
        <v>0</v>
      </c>
      <c r="I102" s="47">
        <v>450000</v>
      </c>
      <c r="J102" s="47">
        <v>0</v>
      </c>
      <c r="K102" s="47">
        <v>0</v>
      </c>
      <c r="L102" s="48">
        <f t="shared" si="4"/>
        <v>0</v>
      </c>
      <c r="M102" s="49">
        <f t="shared" si="5"/>
        <v>0</v>
      </c>
    </row>
    <row r="103" spans="1:13" s="58" customFormat="1" ht="12.75" customHeight="1" x14ac:dyDescent="0.2">
      <c r="A103" s="57"/>
      <c r="B103" s="43" t="s">
        <v>141</v>
      </c>
      <c r="C103" s="44"/>
      <c r="D103" s="45" t="s">
        <v>27</v>
      </c>
      <c r="E103" s="40">
        <v>5670</v>
      </c>
      <c r="F103" s="41" t="s">
        <v>31</v>
      </c>
      <c r="G103" s="46">
        <f t="shared" si="3"/>
        <v>0</v>
      </c>
      <c r="H103" s="47">
        <v>0</v>
      </c>
      <c r="I103" s="47">
        <v>4990</v>
      </c>
      <c r="J103" s="47">
        <v>0</v>
      </c>
      <c r="K103" s="47">
        <v>0</v>
      </c>
      <c r="L103" s="48">
        <f t="shared" si="4"/>
        <v>0</v>
      </c>
      <c r="M103" s="49">
        <f t="shared" si="5"/>
        <v>0</v>
      </c>
    </row>
    <row r="104" spans="1:13" s="58" customFormat="1" ht="12.75" customHeight="1" x14ac:dyDescent="0.2">
      <c r="A104" s="57"/>
      <c r="B104" s="43" t="s">
        <v>142</v>
      </c>
      <c r="C104" s="44"/>
      <c r="D104" s="45" t="s">
        <v>143</v>
      </c>
      <c r="E104" s="40">
        <v>5230</v>
      </c>
      <c r="F104" s="41" t="s">
        <v>144</v>
      </c>
      <c r="G104" s="46">
        <f t="shared" si="3"/>
        <v>0</v>
      </c>
      <c r="H104" s="47">
        <v>0</v>
      </c>
      <c r="I104" s="47">
        <v>269994.56</v>
      </c>
      <c r="J104" s="47">
        <v>269994.56</v>
      </c>
      <c r="K104" s="47">
        <v>269994.56</v>
      </c>
      <c r="L104" s="48">
        <f t="shared" si="4"/>
        <v>0</v>
      </c>
      <c r="M104" s="49">
        <f t="shared" si="5"/>
        <v>1</v>
      </c>
    </row>
    <row r="105" spans="1:13" s="58" customFormat="1" ht="12.75" customHeight="1" x14ac:dyDescent="0.2">
      <c r="A105" s="57"/>
      <c r="B105" s="43" t="s">
        <v>145</v>
      </c>
      <c r="C105" s="44"/>
      <c r="D105" s="45" t="s">
        <v>146</v>
      </c>
      <c r="E105" s="40">
        <v>5110</v>
      </c>
      <c r="F105" s="41" t="s">
        <v>18</v>
      </c>
      <c r="G105" s="46">
        <f t="shared" si="3"/>
        <v>0</v>
      </c>
      <c r="H105" s="47">
        <v>0</v>
      </c>
      <c r="I105" s="47">
        <v>585822.04</v>
      </c>
      <c r="J105" s="47">
        <v>0</v>
      </c>
      <c r="K105" s="47">
        <v>0</v>
      </c>
      <c r="L105" s="48">
        <f t="shared" si="4"/>
        <v>0</v>
      </c>
      <c r="M105" s="49">
        <f t="shared" si="5"/>
        <v>0</v>
      </c>
    </row>
    <row r="106" spans="1:13" s="58" customFormat="1" ht="21" customHeight="1" x14ac:dyDescent="0.2">
      <c r="A106" s="57"/>
      <c r="B106" s="43"/>
      <c r="C106" s="44"/>
      <c r="D106" s="45"/>
      <c r="E106" s="40">
        <v>5190</v>
      </c>
      <c r="F106" s="41" t="s">
        <v>28</v>
      </c>
      <c r="G106" s="46">
        <f t="shared" si="3"/>
        <v>0</v>
      </c>
      <c r="H106" s="47">
        <v>0</v>
      </c>
      <c r="I106" s="47">
        <v>72690</v>
      </c>
      <c r="J106" s="47">
        <v>0</v>
      </c>
      <c r="K106" s="47">
        <v>0</v>
      </c>
      <c r="L106" s="48">
        <f t="shared" si="4"/>
        <v>0</v>
      </c>
      <c r="M106" s="49">
        <f t="shared" si="5"/>
        <v>0</v>
      </c>
    </row>
    <row r="107" spans="1:13" s="58" customFormat="1" ht="22.5" x14ac:dyDescent="0.2">
      <c r="A107" s="57"/>
      <c r="B107" s="43" t="s">
        <v>147</v>
      </c>
      <c r="C107" s="44"/>
      <c r="D107" s="45" t="s">
        <v>148</v>
      </c>
      <c r="E107" s="40">
        <v>5150</v>
      </c>
      <c r="F107" s="41" t="s">
        <v>22</v>
      </c>
      <c r="G107" s="46">
        <f t="shared" si="3"/>
        <v>1794266</v>
      </c>
      <c r="H107" s="47">
        <v>1794266</v>
      </c>
      <c r="I107" s="47">
        <v>0</v>
      </c>
      <c r="J107" s="47">
        <v>0</v>
      </c>
      <c r="K107" s="47">
        <v>0</v>
      </c>
      <c r="L107" s="48">
        <f t="shared" si="4"/>
        <v>0</v>
      </c>
      <c r="M107" s="49">
        <f t="shared" si="5"/>
        <v>0</v>
      </c>
    </row>
    <row r="108" spans="1:13" s="58" customFormat="1" ht="18" customHeight="1" x14ac:dyDescent="0.2">
      <c r="A108" s="57"/>
      <c r="B108" s="43" t="s">
        <v>149</v>
      </c>
      <c r="C108" s="44"/>
      <c r="D108" s="45" t="s">
        <v>27</v>
      </c>
      <c r="E108" s="40">
        <v>5110</v>
      </c>
      <c r="F108" s="41" t="s">
        <v>18</v>
      </c>
      <c r="G108" s="46">
        <f t="shared" si="3"/>
        <v>0</v>
      </c>
      <c r="H108" s="47">
        <v>0</v>
      </c>
      <c r="I108" s="47">
        <v>17776.59</v>
      </c>
      <c r="J108" s="47">
        <v>17776.59</v>
      </c>
      <c r="K108" s="47">
        <v>17776.59</v>
      </c>
      <c r="L108" s="48">
        <f t="shared" si="4"/>
        <v>0</v>
      </c>
      <c r="M108" s="49">
        <f t="shared" si="5"/>
        <v>1</v>
      </c>
    </row>
    <row r="109" spans="1:13" s="58" customFormat="1" ht="22.5" x14ac:dyDescent="0.2">
      <c r="A109" s="57"/>
      <c r="B109" s="43"/>
      <c r="C109" s="44"/>
      <c r="D109" s="45"/>
      <c r="E109" s="40">
        <v>5640</v>
      </c>
      <c r="F109" s="41" t="s">
        <v>24</v>
      </c>
      <c r="G109" s="46">
        <f t="shared" si="3"/>
        <v>0</v>
      </c>
      <c r="H109" s="47">
        <v>0</v>
      </c>
      <c r="I109" s="47">
        <v>774500</v>
      </c>
      <c r="J109" s="47">
        <v>774500</v>
      </c>
      <c r="K109" s="47">
        <v>774500</v>
      </c>
      <c r="L109" s="48">
        <f t="shared" si="4"/>
        <v>0</v>
      </c>
      <c r="M109" s="49">
        <f t="shared" si="5"/>
        <v>1</v>
      </c>
    </row>
    <row r="110" spans="1:13" s="58" customFormat="1" ht="22.5" x14ac:dyDescent="0.2">
      <c r="A110" s="57"/>
      <c r="B110" s="43" t="s">
        <v>150</v>
      </c>
      <c r="C110" s="44"/>
      <c r="D110" s="45"/>
      <c r="E110" s="40">
        <v>5150</v>
      </c>
      <c r="F110" s="41" t="s">
        <v>22</v>
      </c>
      <c r="G110" s="46">
        <f t="shared" si="3"/>
        <v>0</v>
      </c>
      <c r="H110" s="47">
        <v>0</v>
      </c>
      <c r="I110" s="47">
        <v>1794266</v>
      </c>
      <c r="J110" s="47">
        <v>0</v>
      </c>
      <c r="K110" s="47">
        <v>0</v>
      </c>
      <c r="L110" s="48">
        <f t="shared" si="4"/>
        <v>0</v>
      </c>
      <c r="M110" s="49">
        <f t="shared" si="5"/>
        <v>0</v>
      </c>
    </row>
    <row r="111" spans="1:13" s="58" customFormat="1" ht="33.75" x14ac:dyDescent="0.2">
      <c r="A111" s="57"/>
      <c r="B111" s="43" t="s">
        <v>151</v>
      </c>
      <c r="C111" s="44"/>
      <c r="D111" s="45" t="s">
        <v>152</v>
      </c>
      <c r="E111" s="40">
        <v>5150</v>
      </c>
      <c r="F111" s="41" t="s">
        <v>22</v>
      </c>
      <c r="G111" s="46">
        <f t="shared" si="3"/>
        <v>0</v>
      </c>
      <c r="H111" s="47">
        <v>0</v>
      </c>
      <c r="I111" s="47">
        <v>7600</v>
      </c>
      <c r="J111" s="47">
        <v>0</v>
      </c>
      <c r="K111" s="47">
        <v>0</v>
      </c>
      <c r="L111" s="48">
        <f t="shared" si="4"/>
        <v>0</v>
      </c>
      <c r="M111" s="49">
        <f t="shared" si="5"/>
        <v>0</v>
      </c>
    </row>
    <row r="112" spans="1:13" s="58" customFormat="1" ht="12.75" customHeight="1" x14ac:dyDescent="0.2">
      <c r="A112" s="57"/>
      <c r="B112" s="43"/>
      <c r="C112" s="44"/>
      <c r="D112" s="45"/>
      <c r="E112" s="59"/>
      <c r="F112" s="60"/>
      <c r="G112" s="61"/>
      <c r="H112" s="61"/>
      <c r="I112" s="61"/>
      <c r="J112" s="61"/>
      <c r="K112" s="61"/>
      <c r="L112" s="62"/>
      <c r="M112" s="63"/>
    </row>
    <row r="113" spans="1:13" s="58" customFormat="1" ht="12.75" customHeight="1" x14ac:dyDescent="0.2">
      <c r="A113" s="57"/>
      <c r="B113" s="43"/>
      <c r="C113" s="44"/>
      <c r="D113" s="37"/>
      <c r="E113" s="64"/>
      <c r="F113" s="37"/>
      <c r="G113" s="37"/>
      <c r="H113" s="37"/>
      <c r="I113" s="37"/>
      <c r="J113" s="37"/>
      <c r="K113" s="37"/>
      <c r="L113" s="37"/>
      <c r="M113" s="38"/>
    </row>
    <row r="114" spans="1:13" s="58" customFormat="1" ht="12.75" customHeight="1" x14ac:dyDescent="0.2">
      <c r="A114" s="57"/>
      <c r="B114" s="65" t="s">
        <v>153</v>
      </c>
      <c r="C114" s="66"/>
      <c r="D114" s="66"/>
      <c r="E114" s="66"/>
      <c r="F114" s="66"/>
      <c r="G114" s="67">
        <f>SUM(G9:G111)</f>
        <v>172056966</v>
      </c>
      <c r="H114" s="67">
        <f>SUM(H9:H111)</f>
        <v>172056966</v>
      </c>
      <c r="I114" s="67">
        <f>SUM(I9:I111)</f>
        <v>283963327.94</v>
      </c>
      <c r="J114" s="67">
        <f>SUM(J9:J111)</f>
        <v>63238822.510000013</v>
      </c>
      <c r="K114" s="67">
        <f>SUM(K9:K111)</f>
        <v>63238822.510000013</v>
      </c>
      <c r="L114" s="68">
        <f>IFERROR(K114/H114,0)</f>
        <v>0.36754584240431171</v>
      </c>
      <c r="M114" s="69">
        <f>IFERROR(K114/I114,0)</f>
        <v>0.22270066690922166</v>
      </c>
    </row>
    <row r="115" spans="1:13" s="58" customFormat="1" ht="12.75" customHeight="1" x14ac:dyDescent="0.2">
      <c r="A115" s="57"/>
      <c r="B115" s="43"/>
      <c r="C115" s="44"/>
      <c r="D115" s="37"/>
      <c r="E115" s="64"/>
      <c r="F115" s="37"/>
      <c r="G115" s="37"/>
      <c r="H115" s="37"/>
      <c r="I115" s="37"/>
      <c r="J115" s="37"/>
      <c r="K115" s="37"/>
      <c r="L115" s="37"/>
      <c r="M115" s="38"/>
    </row>
    <row r="116" spans="1:13" s="58" customFormat="1" ht="12.75" customHeight="1" x14ac:dyDescent="0.2">
      <c r="A116" s="57"/>
      <c r="B116" s="70" t="s">
        <v>154</v>
      </c>
      <c r="C116" s="34"/>
      <c r="D116" s="34"/>
      <c r="E116" s="35"/>
      <c r="F116" s="36"/>
      <c r="G116" s="37"/>
      <c r="H116" s="37"/>
      <c r="I116" s="37"/>
      <c r="J116" s="37"/>
      <c r="K116" s="37"/>
      <c r="L116" s="37"/>
      <c r="M116" s="38"/>
    </row>
    <row r="117" spans="1:13" s="58" customFormat="1" ht="12.75" customHeight="1" x14ac:dyDescent="0.2">
      <c r="A117" s="57"/>
      <c r="B117" s="33"/>
      <c r="C117" s="34" t="s">
        <v>155</v>
      </c>
      <c r="D117" s="34"/>
      <c r="E117" s="35"/>
      <c r="F117" s="36"/>
      <c r="G117" s="37"/>
      <c r="H117" s="37"/>
      <c r="I117" s="37"/>
      <c r="J117" s="37"/>
      <c r="K117" s="37"/>
      <c r="L117" s="37"/>
      <c r="M117" s="38"/>
    </row>
    <row r="118" spans="1:13" s="58" customFormat="1" ht="12.75" customHeight="1" x14ac:dyDescent="0.2">
      <c r="A118" s="57"/>
      <c r="B118" s="71"/>
      <c r="C118" s="72"/>
      <c r="D118" s="72"/>
      <c r="E118" s="59"/>
      <c r="F118" s="72"/>
      <c r="G118" s="37"/>
      <c r="H118" s="37"/>
      <c r="I118" s="37"/>
      <c r="J118" s="37"/>
      <c r="K118" s="37"/>
      <c r="L118" s="37"/>
      <c r="M118" s="38"/>
    </row>
    <row r="119" spans="1:13" s="58" customFormat="1" ht="12.75" customHeight="1" x14ac:dyDescent="0.2">
      <c r="A119" s="57"/>
      <c r="B119" s="43" t="s">
        <v>156</v>
      </c>
      <c r="C119" s="44"/>
      <c r="D119" s="37" t="s">
        <v>157</v>
      </c>
      <c r="E119" s="64">
        <v>6220</v>
      </c>
      <c r="F119" s="37" t="s">
        <v>158</v>
      </c>
      <c r="G119" s="46">
        <f t="shared" ref="G119:G142" si="6">+H119</f>
        <v>0</v>
      </c>
      <c r="H119" s="47">
        <v>0</v>
      </c>
      <c r="I119" s="47">
        <v>8357541.6699999999</v>
      </c>
      <c r="J119" s="47">
        <v>0</v>
      </c>
      <c r="K119" s="47">
        <v>0</v>
      </c>
      <c r="L119" s="48">
        <f t="shared" ref="L119:L142" si="7">IFERROR(K119/H119,0)</f>
        <v>0</v>
      </c>
      <c r="M119" s="49">
        <f t="shared" ref="M119:M142" si="8">IFERROR(K119/I119,0)</f>
        <v>0</v>
      </c>
    </row>
    <row r="120" spans="1:13" s="58" customFormat="1" ht="12.75" customHeight="1" x14ac:dyDescent="0.2">
      <c r="A120" s="57"/>
      <c r="B120" s="43" t="s">
        <v>159</v>
      </c>
      <c r="C120" s="44"/>
      <c r="D120" s="37" t="s">
        <v>68</v>
      </c>
      <c r="E120" s="64">
        <v>6220</v>
      </c>
      <c r="F120" s="37" t="s">
        <v>158</v>
      </c>
      <c r="G120" s="46">
        <f t="shared" si="6"/>
        <v>0</v>
      </c>
      <c r="H120" s="47">
        <v>0</v>
      </c>
      <c r="I120" s="47">
        <v>2613600.86</v>
      </c>
      <c r="J120" s="47">
        <v>2155182.7200000002</v>
      </c>
      <c r="K120" s="47">
        <v>2155182.7200000002</v>
      </c>
      <c r="L120" s="48">
        <f t="shared" si="7"/>
        <v>0</v>
      </c>
      <c r="M120" s="49">
        <f t="shared" si="8"/>
        <v>0.8246028507964297</v>
      </c>
    </row>
    <row r="121" spans="1:13" s="58" customFormat="1" ht="12.75" customHeight="1" x14ac:dyDescent="0.2">
      <c r="A121" s="57"/>
      <c r="B121" s="43" t="s">
        <v>160</v>
      </c>
      <c r="C121" s="44"/>
      <c r="D121" s="37" t="s">
        <v>68</v>
      </c>
      <c r="E121" s="64">
        <v>6220</v>
      </c>
      <c r="F121" s="37" t="s">
        <v>158</v>
      </c>
      <c r="G121" s="46">
        <f t="shared" si="6"/>
        <v>25000000</v>
      </c>
      <c r="H121" s="47">
        <v>25000000</v>
      </c>
      <c r="I121" s="47">
        <v>25000000</v>
      </c>
      <c r="J121" s="47">
        <v>0</v>
      </c>
      <c r="K121" s="47">
        <v>0</v>
      </c>
      <c r="L121" s="48">
        <f t="shared" si="7"/>
        <v>0</v>
      </c>
      <c r="M121" s="49">
        <f t="shared" si="8"/>
        <v>0</v>
      </c>
    </row>
    <row r="122" spans="1:13" s="58" customFormat="1" ht="12.75" customHeight="1" x14ac:dyDescent="0.2">
      <c r="A122" s="57"/>
      <c r="B122" s="43" t="s">
        <v>161</v>
      </c>
      <c r="C122" s="44"/>
      <c r="D122" s="37" t="s">
        <v>162</v>
      </c>
      <c r="E122" s="64">
        <v>6220</v>
      </c>
      <c r="F122" s="37" t="s">
        <v>158</v>
      </c>
      <c r="G122" s="46">
        <f t="shared" si="6"/>
        <v>0</v>
      </c>
      <c r="H122" s="47">
        <v>0</v>
      </c>
      <c r="I122" s="47">
        <v>3531527.07</v>
      </c>
      <c r="J122" s="47">
        <v>901145.82</v>
      </c>
      <c r="K122" s="47">
        <v>901145.82</v>
      </c>
      <c r="L122" s="48">
        <f t="shared" si="7"/>
        <v>0</v>
      </c>
      <c r="M122" s="49">
        <f t="shared" si="8"/>
        <v>0.25517171527726673</v>
      </c>
    </row>
    <row r="123" spans="1:13" s="58" customFormat="1" ht="12.75" customHeight="1" x14ac:dyDescent="0.2">
      <c r="A123" s="57"/>
      <c r="B123" s="43" t="s">
        <v>163</v>
      </c>
      <c r="C123" s="44"/>
      <c r="D123" s="37" t="s">
        <v>164</v>
      </c>
      <c r="E123" s="64">
        <v>6220</v>
      </c>
      <c r="F123" s="37" t="s">
        <v>158</v>
      </c>
      <c r="G123" s="46">
        <f t="shared" si="6"/>
        <v>0</v>
      </c>
      <c r="H123" s="47">
        <v>0</v>
      </c>
      <c r="I123" s="47">
        <v>2724798.99</v>
      </c>
      <c r="J123" s="47">
        <v>2048943.87</v>
      </c>
      <c r="K123" s="47">
        <v>2048943.87</v>
      </c>
      <c r="L123" s="48">
        <f t="shared" si="7"/>
        <v>0</v>
      </c>
      <c r="M123" s="49">
        <f t="shared" si="8"/>
        <v>0.75196147588119888</v>
      </c>
    </row>
    <row r="124" spans="1:13" s="58" customFormat="1" ht="12.75" customHeight="1" x14ac:dyDescent="0.2">
      <c r="A124" s="57"/>
      <c r="B124" s="43" t="s">
        <v>165</v>
      </c>
      <c r="C124" s="44"/>
      <c r="D124" s="37" t="s">
        <v>166</v>
      </c>
      <c r="E124" s="64">
        <v>6220</v>
      </c>
      <c r="F124" s="37" t="s">
        <v>158</v>
      </c>
      <c r="G124" s="46">
        <f t="shared" si="6"/>
        <v>0</v>
      </c>
      <c r="H124" s="47">
        <v>0</v>
      </c>
      <c r="I124" s="47">
        <v>605926.37</v>
      </c>
      <c r="J124" s="47">
        <v>0</v>
      </c>
      <c r="K124" s="47">
        <v>0</v>
      </c>
      <c r="L124" s="48">
        <f t="shared" si="7"/>
        <v>0</v>
      </c>
      <c r="M124" s="49">
        <f t="shared" si="8"/>
        <v>0</v>
      </c>
    </row>
    <row r="125" spans="1:13" s="58" customFormat="1" ht="12.75" customHeight="1" x14ac:dyDescent="0.2">
      <c r="A125" s="57"/>
      <c r="B125" s="43" t="s">
        <v>167</v>
      </c>
      <c r="C125" s="44"/>
      <c r="D125" s="37" t="s">
        <v>168</v>
      </c>
      <c r="E125" s="64">
        <v>6220</v>
      </c>
      <c r="F125" s="37" t="s">
        <v>158</v>
      </c>
      <c r="G125" s="46">
        <f t="shared" si="6"/>
        <v>0</v>
      </c>
      <c r="H125" s="47">
        <v>0</v>
      </c>
      <c r="I125" s="47">
        <v>3096996.34</v>
      </c>
      <c r="J125" s="47">
        <v>0</v>
      </c>
      <c r="K125" s="47">
        <v>0</v>
      </c>
      <c r="L125" s="48">
        <f t="shared" si="7"/>
        <v>0</v>
      </c>
      <c r="M125" s="49">
        <f t="shared" si="8"/>
        <v>0</v>
      </c>
    </row>
    <row r="126" spans="1:13" s="58" customFormat="1" ht="12.75" customHeight="1" x14ac:dyDescent="0.2">
      <c r="A126" s="57"/>
      <c r="B126" s="43" t="s">
        <v>169</v>
      </c>
      <c r="C126" s="44"/>
      <c r="D126" s="37"/>
      <c r="E126" s="64">
        <v>6220</v>
      </c>
      <c r="F126" s="37" t="s">
        <v>158</v>
      </c>
      <c r="G126" s="46">
        <f t="shared" si="6"/>
        <v>0</v>
      </c>
      <c r="H126" s="47">
        <v>0</v>
      </c>
      <c r="I126" s="47">
        <v>11558000</v>
      </c>
      <c r="J126" s="47">
        <v>405896.49</v>
      </c>
      <c r="K126" s="47">
        <v>405896.49</v>
      </c>
      <c r="L126" s="48">
        <f t="shared" si="7"/>
        <v>0</v>
      </c>
      <c r="M126" s="49">
        <f t="shared" si="8"/>
        <v>3.5118228932341233E-2</v>
      </c>
    </row>
    <row r="127" spans="1:13" s="58" customFormat="1" ht="12.75" customHeight="1" x14ac:dyDescent="0.2">
      <c r="A127" s="57"/>
      <c r="B127" s="43" t="s">
        <v>170</v>
      </c>
      <c r="C127" s="44"/>
      <c r="D127" s="37" t="s">
        <v>171</v>
      </c>
      <c r="E127" s="64">
        <v>6220</v>
      </c>
      <c r="F127" s="37" t="s">
        <v>158</v>
      </c>
      <c r="G127" s="46">
        <f t="shared" si="6"/>
        <v>0</v>
      </c>
      <c r="H127" s="47">
        <v>0</v>
      </c>
      <c r="I127" s="47">
        <v>11053585.43</v>
      </c>
      <c r="J127" s="47">
        <v>7558624.8099999996</v>
      </c>
      <c r="K127" s="47">
        <v>7558624.8099999996</v>
      </c>
      <c r="L127" s="48">
        <f t="shared" si="7"/>
        <v>0</v>
      </c>
      <c r="M127" s="49">
        <f t="shared" si="8"/>
        <v>0.68381656412456926</v>
      </c>
    </row>
    <row r="128" spans="1:13" s="58" customFormat="1" ht="12.75" customHeight="1" x14ac:dyDescent="0.2">
      <c r="A128" s="57"/>
      <c r="B128" s="43" t="s">
        <v>172</v>
      </c>
      <c r="C128" s="44"/>
      <c r="D128" s="37" t="s">
        <v>173</v>
      </c>
      <c r="E128" s="64">
        <v>6220</v>
      </c>
      <c r="F128" s="37" t="s">
        <v>158</v>
      </c>
      <c r="G128" s="46">
        <f t="shared" si="6"/>
        <v>0</v>
      </c>
      <c r="H128" s="47">
        <v>0</v>
      </c>
      <c r="I128" s="47">
        <v>560228.43000000005</v>
      </c>
      <c r="J128" s="47">
        <v>0</v>
      </c>
      <c r="K128" s="47">
        <v>0</v>
      </c>
      <c r="L128" s="48">
        <f t="shared" si="7"/>
        <v>0</v>
      </c>
      <c r="M128" s="49">
        <f t="shared" si="8"/>
        <v>0</v>
      </c>
    </row>
    <row r="129" spans="1:13" s="58" customFormat="1" ht="12.75" customHeight="1" x14ac:dyDescent="0.2">
      <c r="A129" s="57"/>
      <c r="B129" s="43" t="s">
        <v>174</v>
      </c>
      <c r="C129" s="44"/>
      <c r="D129" s="37" t="s">
        <v>175</v>
      </c>
      <c r="E129" s="64">
        <v>6220</v>
      </c>
      <c r="F129" s="37" t="s">
        <v>158</v>
      </c>
      <c r="G129" s="46">
        <f t="shared" si="6"/>
        <v>0</v>
      </c>
      <c r="H129" s="47">
        <v>0</v>
      </c>
      <c r="I129" s="47">
        <v>167789.45</v>
      </c>
      <c r="J129" s="47">
        <v>0</v>
      </c>
      <c r="K129" s="47">
        <v>0</v>
      </c>
      <c r="L129" s="48">
        <f t="shared" si="7"/>
        <v>0</v>
      </c>
      <c r="M129" s="49">
        <f t="shared" si="8"/>
        <v>0</v>
      </c>
    </row>
    <row r="130" spans="1:13" s="58" customFormat="1" ht="12.75" customHeight="1" x14ac:dyDescent="0.2">
      <c r="A130" s="57"/>
      <c r="B130" s="43" t="s">
        <v>176</v>
      </c>
      <c r="C130" s="44"/>
      <c r="D130" s="37" t="s">
        <v>177</v>
      </c>
      <c r="E130" s="64">
        <v>6220</v>
      </c>
      <c r="F130" s="37" t="s">
        <v>158</v>
      </c>
      <c r="G130" s="46">
        <f t="shared" si="6"/>
        <v>0</v>
      </c>
      <c r="H130" s="47">
        <v>0</v>
      </c>
      <c r="I130" s="47">
        <v>3964431.46</v>
      </c>
      <c r="J130" s="47">
        <v>1646614.35</v>
      </c>
      <c r="K130" s="47">
        <v>1646614.35</v>
      </c>
      <c r="L130" s="48">
        <f t="shared" si="7"/>
        <v>0</v>
      </c>
      <c r="M130" s="49">
        <f t="shared" si="8"/>
        <v>0.41534690828026072</v>
      </c>
    </row>
    <row r="131" spans="1:13" s="58" customFormat="1" ht="12.75" customHeight="1" x14ac:dyDescent="0.2">
      <c r="A131" s="57"/>
      <c r="B131" s="43" t="s">
        <v>178</v>
      </c>
      <c r="C131" s="44"/>
      <c r="D131" s="37" t="s">
        <v>179</v>
      </c>
      <c r="E131" s="64">
        <v>6220</v>
      </c>
      <c r="F131" s="37" t="s">
        <v>158</v>
      </c>
      <c r="G131" s="46">
        <f t="shared" si="6"/>
        <v>0</v>
      </c>
      <c r="H131" s="47">
        <v>0</v>
      </c>
      <c r="I131" s="47">
        <v>1805440.15</v>
      </c>
      <c r="J131" s="47">
        <v>1805440.15</v>
      </c>
      <c r="K131" s="47">
        <v>1805440.15</v>
      </c>
      <c r="L131" s="48">
        <f t="shared" si="7"/>
        <v>0</v>
      </c>
      <c r="M131" s="49">
        <f t="shared" si="8"/>
        <v>1</v>
      </c>
    </row>
    <row r="132" spans="1:13" s="58" customFormat="1" ht="12.75" customHeight="1" x14ac:dyDescent="0.2">
      <c r="A132" s="57"/>
      <c r="B132" s="43" t="s">
        <v>180</v>
      </c>
      <c r="C132" s="44"/>
      <c r="D132" s="37" t="s">
        <v>181</v>
      </c>
      <c r="E132" s="64">
        <v>6220</v>
      </c>
      <c r="F132" s="37" t="s">
        <v>158</v>
      </c>
      <c r="G132" s="46">
        <f t="shared" si="6"/>
        <v>0</v>
      </c>
      <c r="H132" s="47">
        <v>0</v>
      </c>
      <c r="I132" s="47">
        <v>5267725.24</v>
      </c>
      <c r="J132" s="47">
        <v>5148003.41</v>
      </c>
      <c r="K132" s="47">
        <v>5148003.41</v>
      </c>
      <c r="L132" s="48">
        <f t="shared" si="7"/>
        <v>0</v>
      </c>
      <c r="M132" s="49">
        <f t="shared" si="8"/>
        <v>0.97727257505936282</v>
      </c>
    </row>
    <row r="133" spans="1:13" s="58" customFormat="1" ht="12.75" customHeight="1" x14ac:dyDescent="0.2">
      <c r="A133" s="57"/>
      <c r="B133" s="43" t="s">
        <v>182</v>
      </c>
      <c r="C133" s="44"/>
      <c r="D133" s="37" t="s">
        <v>183</v>
      </c>
      <c r="E133" s="64">
        <v>6220</v>
      </c>
      <c r="F133" s="37" t="s">
        <v>158</v>
      </c>
      <c r="G133" s="46">
        <f t="shared" si="6"/>
        <v>0</v>
      </c>
      <c r="H133" s="47">
        <v>0</v>
      </c>
      <c r="I133" s="47">
        <v>19725573.27</v>
      </c>
      <c r="J133" s="47">
        <v>0</v>
      </c>
      <c r="K133" s="47">
        <v>0</v>
      </c>
      <c r="L133" s="48">
        <f t="shared" si="7"/>
        <v>0</v>
      </c>
      <c r="M133" s="49">
        <f t="shared" si="8"/>
        <v>0</v>
      </c>
    </row>
    <row r="134" spans="1:13" s="58" customFormat="1" ht="12.75" customHeight="1" x14ac:dyDescent="0.2">
      <c r="A134" s="57"/>
      <c r="B134" s="43" t="s">
        <v>184</v>
      </c>
      <c r="C134" s="44"/>
      <c r="D134" s="37" t="s">
        <v>185</v>
      </c>
      <c r="E134" s="64">
        <v>6220</v>
      </c>
      <c r="F134" s="37" t="s">
        <v>158</v>
      </c>
      <c r="G134" s="46">
        <f t="shared" si="6"/>
        <v>0</v>
      </c>
      <c r="H134" s="47">
        <v>0</v>
      </c>
      <c r="I134" s="47">
        <v>89774446.939999998</v>
      </c>
      <c r="J134" s="47">
        <v>4881899.46</v>
      </c>
      <c r="K134" s="47">
        <v>4881899.46</v>
      </c>
      <c r="L134" s="48">
        <f t="shared" si="7"/>
        <v>0</v>
      </c>
      <c r="M134" s="49">
        <f t="shared" si="8"/>
        <v>5.4379610528403219E-2</v>
      </c>
    </row>
    <row r="135" spans="1:13" s="58" customFormat="1" ht="12.75" customHeight="1" x14ac:dyDescent="0.2">
      <c r="A135" s="57"/>
      <c r="B135" s="43" t="s">
        <v>186</v>
      </c>
      <c r="C135" s="44"/>
      <c r="D135" s="37" t="s">
        <v>187</v>
      </c>
      <c r="E135" s="64">
        <v>6220</v>
      </c>
      <c r="F135" s="37" t="s">
        <v>158</v>
      </c>
      <c r="G135" s="46">
        <f t="shared" si="6"/>
        <v>0</v>
      </c>
      <c r="H135" s="47">
        <v>0</v>
      </c>
      <c r="I135" s="47">
        <v>67930961.359999999</v>
      </c>
      <c r="J135" s="47">
        <v>9444938.4199999999</v>
      </c>
      <c r="K135" s="47">
        <v>9444938.4199999999</v>
      </c>
      <c r="L135" s="48">
        <f t="shared" si="7"/>
        <v>0</v>
      </c>
      <c r="M135" s="49">
        <f t="shared" si="8"/>
        <v>0.13903731422181068</v>
      </c>
    </row>
    <row r="136" spans="1:13" s="58" customFormat="1" ht="12.75" customHeight="1" x14ac:dyDescent="0.2">
      <c r="A136" s="57"/>
      <c r="B136" s="43" t="s">
        <v>188</v>
      </c>
      <c r="C136" s="44"/>
      <c r="D136" s="37" t="s">
        <v>189</v>
      </c>
      <c r="E136" s="64">
        <v>6220</v>
      </c>
      <c r="F136" s="37" t="s">
        <v>158</v>
      </c>
      <c r="G136" s="46">
        <f t="shared" si="6"/>
        <v>0</v>
      </c>
      <c r="H136" s="47">
        <v>0</v>
      </c>
      <c r="I136" s="47">
        <v>4673927.5599999996</v>
      </c>
      <c r="J136" s="47">
        <v>0</v>
      </c>
      <c r="K136" s="47">
        <v>0</v>
      </c>
      <c r="L136" s="48">
        <f t="shared" si="7"/>
        <v>0</v>
      </c>
      <c r="M136" s="49">
        <f t="shared" si="8"/>
        <v>0</v>
      </c>
    </row>
    <row r="137" spans="1:13" s="58" customFormat="1" ht="12.75" customHeight="1" x14ac:dyDescent="0.2">
      <c r="A137" s="57"/>
      <c r="B137" s="43" t="s">
        <v>190</v>
      </c>
      <c r="C137" s="44"/>
      <c r="D137" s="37" t="s">
        <v>191</v>
      </c>
      <c r="E137" s="64">
        <v>6220</v>
      </c>
      <c r="F137" s="37" t="s">
        <v>158</v>
      </c>
      <c r="G137" s="46">
        <f t="shared" si="6"/>
        <v>0</v>
      </c>
      <c r="H137" s="47">
        <v>0</v>
      </c>
      <c r="I137" s="47">
        <v>11333768.369999999</v>
      </c>
      <c r="J137" s="47">
        <v>342647.47</v>
      </c>
      <c r="K137" s="47">
        <v>342647.47</v>
      </c>
      <c r="L137" s="48">
        <f t="shared" si="7"/>
        <v>0</v>
      </c>
      <c r="M137" s="49">
        <f t="shared" si="8"/>
        <v>3.0232439804131976E-2</v>
      </c>
    </row>
    <row r="138" spans="1:13" s="58" customFormat="1" ht="12.75" customHeight="1" x14ac:dyDescent="0.2">
      <c r="A138" s="57"/>
      <c r="B138" s="43" t="s">
        <v>192</v>
      </c>
      <c r="C138" s="44"/>
      <c r="D138" s="37" t="s">
        <v>193</v>
      </c>
      <c r="E138" s="64">
        <v>6220</v>
      </c>
      <c r="F138" s="37" t="s">
        <v>158</v>
      </c>
      <c r="G138" s="46">
        <f t="shared" si="6"/>
        <v>0</v>
      </c>
      <c r="H138" s="47">
        <v>0</v>
      </c>
      <c r="I138" s="47">
        <v>62266567.25</v>
      </c>
      <c r="J138" s="47">
        <v>8446853.0800000001</v>
      </c>
      <c r="K138" s="47">
        <v>8446853.0800000001</v>
      </c>
      <c r="L138" s="48">
        <f t="shared" si="7"/>
        <v>0</v>
      </c>
      <c r="M138" s="49">
        <f t="shared" si="8"/>
        <v>0.13565631530779465</v>
      </c>
    </row>
    <row r="139" spans="1:13" s="58" customFormat="1" ht="12.75" customHeight="1" x14ac:dyDescent="0.2">
      <c r="A139" s="57"/>
      <c r="B139" s="43" t="s">
        <v>194</v>
      </c>
      <c r="C139" s="44"/>
      <c r="D139" s="37" t="s">
        <v>195</v>
      </c>
      <c r="E139" s="64">
        <v>6220</v>
      </c>
      <c r="F139" s="37" t="s">
        <v>158</v>
      </c>
      <c r="G139" s="46">
        <f t="shared" si="6"/>
        <v>0</v>
      </c>
      <c r="H139" s="47">
        <v>0</v>
      </c>
      <c r="I139" s="47">
        <v>17561961.510000002</v>
      </c>
      <c r="J139" s="47">
        <v>5090081.58</v>
      </c>
      <c r="K139" s="47">
        <v>5090081.58</v>
      </c>
      <c r="L139" s="48">
        <f t="shared" si="7"/>
        <v>0</v>
      </c>
      <c r="M139" s="49">
        <f t="shared" si="8"/>
        <v>0.28983559593281444</v>
      </c>
    </row>
    <row r="140" spans="1:13" s="58" customFormat="1" ht="12.75" customHeight="1" x14ac:dyDescent="0.2">
      <c r="A140" s="57"/>
      <c r="B140" s="43" t="s">
        <v>196</v>
      </c>
      <c r="C140" s="44"/>
      <c r="D140" s="37" t="s">
        <v>197</v>
      </c>
      <c r="E140" s="64">
        <v>6220</v>
      </c>
      <c r="F140" s="37" t="s">
        <v>158</v>
      </c>
      <c r="G140" s="46">
        <f t="shared" si="6"/>
        <v>350000</v>
      </c>
      <c r="H140" s="47">
        <v>350000</v>
      </c>
      <c r="I140" s="47">
        <v>350000</v>
      </c>
      <c r="J140" s="47">
        <v>0</v>
      </c>
      <c r="K140" s="47">
        <v>0</v>
      </c>
      <c r="L140" s="48">
        <f t="shared" si="7"/>
        <v>0</v>
      </c>
      <c r="M140" s="49">
        <f t="shared" si="8"/>
        <v>0</v>
      </c>
    </row>
    <row r="141" spans="1:13" s="58" customFormat="1" ht="12.75" customHeight="1" x14ac:dyDescent="0.2">
      <c r="A141" s="57"/>
      <c r="B141" s="43" t="s">
        <v>198</v>
      </c>
      <c r="C141" s="44"/>
      <c r="D141" s="37" t="s">
        <v>199</v>
      </c>
      <c r="E141" s="64">
        <v>6220</v>
      </c>
      <c r="F141" s="37" t="s">
        <v>158</v>
      </c>
      <c r="G141" s="46">
        <f t="shared" si="6"/>
        <v>0</v>
      </c>
      <c r="H141" s="47">
        <v>0</v>
      </c>
      <c r="I141" s="47">
        <v>327713.91999999998</v>
      </c>
      <c r="J141" s="47">
        <v>266059.92</v>
      </c>
      <c r="K141" s="47">
        <v>266059.92</v>
      </c>
      <c r="L141" s="48">
        <f t="shared" si="7"/>
        <v>0</v>
      </c>
      <c r="M141" s="49">
        <f t="shared" si="8"/>
        <v>0.81186639859545784</v>
      </c>
    </row>
    <row r="142" spans="1:13" s="58" customFormat="1" ht="12.75" customHeight="1" x14ac:dyDescent="0.2">
      <c r="A142" s="57"/>
      <c r="B142" s="43" t="s">
        <v>92</v>
      </c>
      <c r="C142" s="44"/>
      <c r="D142" s="37" t="s">
        <v>93</v>
      </c>
      <c r="E142" s="64">
        <v>6220</v>
      </c>
      <c r="F142" s="37" t="s">
        <v>158</v>
      </c>
      <c r="G142" s="46">
        <f t="shared" si="6"/>
        <v>35000000</v>
      </c>
      <c r="H142" s="47">
        <v>35000000</v>
      </c>
      <c r="I142" s="47">
        <v>35000000</v>
      </c>
      <c r="J142" s="47">
        <v>0</v>
      </c>
      <c r="K142" s="47">
        <v>0</v>
      </c>
      <c r="L142" s="48">
        <f t="shared" si="7"/>
        <v>0</v>
      </c>
      <c r="M142" s="49">
        <f t="shared" si="8"/>
        <v>0</v>
      </c>
    </row>
    <row r="143" spans="1:13" s="58" customFormat="1" ht="12.75" customHeight="1" x14ac:dyDescent="0.2">
      <c r="A143" s="57"/>
      <c r="B143" s="43"/>
      <c r="C143" s="44"/>
      <c r="D143" s="37"/>
      <c r="E143" s="64"/>
      <c r="F143" s="37"/>
      <c r="G143" s="61"/>
      <c r="H143" s="61"/>
      <c r="I143" s="61"/>
      <c r="J143" s="61"/>
      <c r="K143" s="61"/>
      <c r="L143" s="62"/>
      <c r="M143" s="63"/>
    </row>
    <row r="144" spans="1:13" s="58" customFormat="1" ht="12.75" customHeight="1" x14ac:dyDescent="0.2">
      <c r="A144" s="57"/>
      <c r="B144" s="43"/>
      <c r="C144" s="44"/>
      <c r="D144" s="37"/>
      <c r="E144" s="64"/>
      <c r="F144" s="37"/>
      <c r="G144" s="37"/>
      <c r="H144" s="37"/>
      <c r="I144" s="37"/>
      <c r="J144" s="37"/>
      <c r="K144" s="37"/>
      <c r="L144" s="37"/>
      <c r="M144" s="38"/>
    </row>
    <row r="145" spans="1:13" s="58" customFormat="1" ht="12.75" customHeight="1" x14ac:dyDescent="0.2">
      <c r="A145" s="57"/>
      <c r="B145" s="65" t="s">
        <v>200</v>
      </c>
      <c r="C145" s="66"/>
      <c r="D145" s="66"/>
      <c r="E145" s="66"/>
      <c r="F145" s="66"/>
      <c r="G145" s="67">
        <f>SUM(G119:G142)</f>
        <v>60350000</v>
      </c>
      <c r="H145" s="67">
        <f>SUM(H119:H142)</f>
        <v>60350000</v>
      </c>
      <c r="I145" s="67">
        <f>SUM(I119:I142)</f>
        <v>389252511.63999999</v>
      </c>
      <c r="J145" s="67">
        <f>SUM(J119:J142)</f>
        <v>50142331.549999997</v>
      </c>
      <c r="K145" s="67">
        <f>SUM(K119:K142)</f>
        <v>50142331.549999997</v>
      </c>
      <c r="L145" s="68">
        <f>IFERROR(K145/H145,0)</f>
        <v>0.83085884921292452</v>
      </c>
      <c r="M145" s="69">
        <f>IFERROR(K145/I145,0)</f>
        <v>0.12881697625723765</v>
      </c>
    </row>
    <row r="146" spans="1:13" s="58" customFormat="1" ht="12.75" customHeight="1" x14ac:dyDescent="0.2">
      <c r="A146" s="57"/>
      <c r="B146" s="73"/>
      <c r="C146" s="74"/>
      <c r="D146" s="75"/>
      <c r="E146" s="76"/>
      <c r="F146" s="75"/>
      <c r="G146" s="75"/>
      <c r="H146" s="75"/>
      <c r="I146" s="75"/>
      <c r="J146" s="75"/>
      <c r="K146" s="75"/>
      <c r="L146" s="75"/>
      <c r="M146" s="77"/>
    </row>
    <row r="147" spans="1:13" s="58" customFormat="1" ht="12.75" customHeight="1" thickBot="1" x14ac:dyDescent="0.25">
      <c r="A147" s="57"/>
      <c r="B147" s="78" t="s">
        <v>201</v>
      </c>
      <c r="C147" s="79"/>
      <c r="D147" s="79"/>
      <c r="E147" s="79"/>
      <c r="F147" s="79"/>
      <c r="G147" s="80">
        <f>+G114+G145</f>
        <v>232406966</v>
      </c>
      <c r="H147" s="80">
        <f>+H114+H145</f>
        <v>232406966</v>
      </c>
      <c r="I147" s="80">
        <f>+I114+I145</f>
        <v>673215839.57999992</v>
      </c>
      <c r="J147" s="80">
        <f>+J114+J145</f>
        <v>113381154.06</v>
      </c>
      <c r="K147" s="80">
        <f>+K114+K145</f>
        <v>113381154.06</v>
      </c>
      <c r="L147" s="81">
        <f>IFERROR(K147/H147,0)</f>
        <v>0.48785609145639808</v>
      </c>
      <c r="M147" s="82">
        <f>IFERROR(K147/I147,0)</f>
        <v>0.16841724064415248</v>
      </c>
    </row>
    <row r="148" spans="1:13" ht="12.75" customHeight="1" thickBot="1" x14ac:dyDescent="0.25">
      <c r="A148" s="25"/>
      <c r="B148" s="83"/>
      <c r="C148" s="84"/>
      <c r="D148" s="84"/>
      <c r="E148" s="85"/>
      <c r="F148" s="84"/>
      <c r="G148" s="84"/>
      <c r="H148" s="84"/>
      <c r="I148" s="84"/>
      <c r="J148" s="84"/>
      <c r="K148" s="84"/>
      <c r="L148" s="84"/>
      <c r="M148" s="86"/>
    </row>
    <row r="149" spans="1:13" x14ac:dyDescent="0.2">
      <c r="B149" s="87"/>
      <c r="C149" s="88"/>
      <c r="D149" s="88"/>
      <c r="E149" s="89"/>
      <c r="F149" s="88"/>
      <c r="G149" s="88"/>
      <c r="H149" s="88"/>
      <c r="I149" s="88"/>
      <c r="J149" s="88"/>
      <c r="K149" s="88"/>
      <c r="L149" s="88"/>
      <c r="M149" s="90"/>
    </row>
    <row r="150" spans="1:13" x14ac:dyDescent="0.2">
      <c r="B150" s="91" t="s">
        <v>202</v>
      </c>
      <c r="C150" s="92"/>
      <c r="D150" s="93"/>
      <c r="E150" s="94"/>
      <c r="F150" s="93"/>
      <c r="G150" s="93"/>
      <c r="H150" s="93"/>
      <c r="I150" s="88"/>
      <c r="J150" s="88"/>
      <c r="K150" s="88"/>
      <c r="L150" s="88"/>
      <c r="M150" s="90"/>
    </row>
    <row r="151" spans="1:13" ht="13.5" thickBot="1" x14ac:dyDescent="0.25">
      <c r="B151" s="95"/>
      <c r="C151" s="96"/>
      <c r="D151" s="96"/>
      <c r="E151" s="96"/>
      <c r="F151" s="96"/>
      <c r="G151" s="96"/>
      <c r="H151" s="96"/>
      <c r="I151" s="96"/>
      <c r="J151" s="96"/>
      <c r="K151" s="96"/>
      <c r="L151" s="96"/>
      <c r="M151" s="97"/>
    </row>
  </sheetData>
  <mergeCells count="22">
    <mergeCell ref="C7:D7"/>
    <mergeCell ref="B114:F114"/>
    <mergeCell ref="B116:D116"/>
    <mergeCell ref="C117:D117"/>
    <mergeCell ref="B145:F145"/>
    <mergeCell ref="B147:F147"/>
    <mergeCell ref="K3:K5"/>
    <mergeCell ref="L3:M3"/>
    <mergeCell ref="L4:L5"/>
    <mergeCell ref="M4:M5"/>
    <mergeCell ref="B6:D6"/>
    <mergeCell ref="J6:K6"/>
    <mergeCell ref="B1:M1"/>
    <mergeCell ref="B2:C5"/>
    <mergeCell ref="D2:D5"/>
    <mergeCell ref="E2:E5"/>
    <mergeCell ref="F2:F5"/>
    <mergeCell ref="G2:M2"/>
    <mergeCell ref="G3:G5"/>
    <mergeCell ref="H3:H5"/>
    <mergeCell ref="I3:I5"/>
    <mergeCell ref="J3:J5"/>
  </mergeCells>
  <dataValidations count="1">
    <dataValidation allowBlank="1" showInputMessage="1" showErrorMessage="1" prompt="Valor absoluto y/o relativo que registren los indicadores con relación a su meta anual correspondiente al programa, proyecto o actividad que se trate. (DOF 9-dic-09)" sqref="P64061 JL64061 TH64061 ADD64061 AMZ64061 AWV64061 BGR64061 BQN64061 CAJ64061 CKF64061 CUB64061 DDX64061 DNT64061 DXP64061 EHL64061 ERH64061 FBD64061 FKZ64061 FUV64061 GER64061 GON64061 GYJ64061 HIF64061 HSB64061 IBX64061 ILT64061 IVP64061 JFL64061 JPH64061 JZD64061 KIZ64061 KSV64061 LCR64061 LMN64061 LWJ64061 MGF64061 MQB64061 MZX64061 NJT64061 NTP64061 ODL64061 ONH64061 OXD64061 PGZ64061 PQV64061 QAR64061 QKN64061 QUJ64061 REF64061 ROB64061 RXX64061 SHT64061 SRP64061 TBL64061 TLH64061 TVD64061 UEZ64061 UOV64061 UYR64061 VIN64061 VSJ64061 WCF64061 WMB64061 WVX64061 P129597 JL129597 TH129597 ADD129597 AMZ129597 AWV129597 BGR129597 BQN129597 CAJ129597 CKF129597 CUB129597 DDX129597 DNT129597 DXP129597 EHL129597 ERH129597 FBD129597 FKZ129597 FUV129597 GER129597 GON129597 GYJ129597 HIF129597 HSB129597 IBX129597 ILT129597 IVP129597 JFL129597 JPH129597 JZD129597 KIZ129597 KSV129597 LCR129597 LMN129597 LWJ129597 MGF129597 MQB129597 MZX129597 NJT129597 NTP129597 ODL129597 ONH129597 OXD129597 PGZ129597 PQV129597 QAR129597 QKN129597 QUJ129597 REF129597 ROB129597 RXX129597 SHT129597 SRP129597 TBL129597 TLH129597 TVD129597 UEZ129597 UOV129597 UYR129597 VIN129597 VSJ129597 WCF129597 WMB129597 WVX129597 P195133 JL195133 TH195133 ADD195133 AMZ195133 AWV195133 BGR195133 BQN195133 CAJ195133 CKF195133 CUB195133 DDX195133 DNT195133 DXP195133 EHL195133 ERH195133 FBD195133 FKZ195133 FUV195133 GER195133 GON195133 GYJ195133 HIF195133 HSB195133 IBX195133 ILT195133 IVP195133 JFL195133 JPH195133 JZD195133 KIZ195133 KSV195133 LCR195133 LMN195133 LWJ195133 MGF195133 MQB195133 MZX195133 NJT195133 NTP195133 ODL195133 ONH195133 OXD195133 PGZ195133 PQV195133 QAR195133 QKN195133 QUJ195133 REF195133 ROB195133 RXX195133 SHT195133 SRP195133 TBL195133 TLH195133 TVD195133 UEZ195133 UOV195133 UYR195133 VIN195133 VSJ195133 WCF195133 WMB195133 WVX195133 P260669 JL260669 TH260669 ADD260669 AMZ260669 AWV260669 BGR260669 BQN260669 CAJ260669 CKF260669 CUB260669 DDX260669 DNT260669 DXP260669 EHL260669 ERH260669 FBD260669 FKZ260669 FUV260669 GER260669 GON260669 GYJ260669 HIF260669 HSB260669 IBX260669 ILT260669 IVP260669 JFL260669 JPH260669 JZD260669 KIZ260669 KSV260669 LCR260669 LMN260669 LWJ260669 MGF260669 MQB260669 MZX260669 NJT260669 NTP260669 ODL260669 ONH260669 OXD260669 PGZ260669 PQV260669 QAR260669 QKN260669 QUJ260669 REF260669 ROB260669 RXX260669 SHT260669 SRP260669 TBL260669 TLH260669 TVD260669 UEZ260669 UOV260669 UYR260669 VIN260669 VSJ260669 WCF260669 WMB260669 WVX260669 P326205 JL326205 TH326205 ADD326205 AMZ326205 AWV326205 BGR326205 BQN326205 CAJ326205 CKF326205 CUB326205 DDX326205 DNT326205 DXP326205 EHL326205 ERH326205 FBD326205 FKZ326205 FUV326205 GER326205 GON326205 GYJ326205 HIF326205 HSB326205 IBX326205 ILT326205 IVP326205 JFL326205 JPH326205 JZD326205 KIZ326205 KSV326205 LCR326205 LMN326205 LWJ326205 MGF326205 MQB326205 MZX326205 NJT326205 NTP326205 ODL326205 ONH326205 OXD326205 PGZ326205 PQV326205 QAR326205 QKN326205 QUJ326205 REF326205 ROB326205 RXX326205 SHT326205 SRP326205 TBL326205 TLH326205 TVD326205 UEZ326205 UOV326205 UYR326205 VIN326205 VSJ326205 WCF326205 WMB326205 WVX326205 P391741 JL391741 TH391741 ADD391741 AMZ391741 AWV391741 BGR391741 BQN391741 CAJ391741 CKF391741 CUB391741 DDX391741 DNT391741 DXP391741 EHL391741 ERH391741 FBD391741 FKZ391741 FUV391741 GER391741 GON391741 GYJ391741 HIF391741 HSB391741 IBX391741 ILT391741 IVP391741 JFL391741 JPH391741 JZD391741 KIZ391741 KSV391741 LCR391741 LMN391741 LWJ391741 MGF391741 MQB391741 MZX391741 NJT391741 NTP391741 ODL391741 ONH391741 OXD391741 PGZ391741 PQV391741 QAR391741 QKN391741 QUJ391741 REF391741 ROB391741 RXX391741 SHT391741 SRP391741 TBL391741 TLH391741 TVD391741 UEZ391741 UOV391741 UYR391741 VIN391741 VSJ391741 WCF391741 WMB391741 WVX391741 P457277 JL457277 TH457277 ADD457277 AMZ457277 AWV457277 BGR457277 BQN457277 CAJ457277 CKF457277 CUB457277 DDX457277 DNT457277 DXP457277 EHL457277 ERH457277 FBD457277 FKZ457277 FUV457277 GER457277 GON457277 GYJ457277 HIF457277 HSB457277 IBX457277 ILT457277 IVP457277 JFL457277 JPH457277 JZD457277 KIZ457277 KSV457277 LCR457277 LMN457277 LWJ457277 MGF457277 MQB457277 MZX457277 NJT457277 NTP457277 ODL457277 ONH457277 OXD457277 PGZ457277 PQV457277 QAR457277 QKN457277 QUJ457277 REF457277 ROB457277 RXX457277 SHT457277 SRP457277 TBL457277 TLH457277 TVD457277 UEZ457277 UOV457277 UYR457277 VIN457277 VSJ457277 WCF457277 WMB457277 WVX457277 P522813 JL522813 TH522813 ADD522813 AMZ522813 AWV522813 BGR522813 BQN522813 CAJ522813 CKF522813 CUB522813 DDX522813 DNT522813 DXP522813 EHL522813 ERH522813 FBD522813 FKZ522813 FUV522813 GER522813 GON522813 GYJ522813 HIF522813 HSB522813 IBX522813 ILT522813 IVP522813 JFL522813 JPH522813 JZD522813 KIZ522813 KSV522813 LCR522813 LMN522813 LWJ522813 MGF522813 MQB522813 MZX522813 NJT522813 NTP522813 ODL522813 ONH522813 OXD522813 PGZ522813 PQV522813 QAR522813 QKN522813 QUJ522813 REF522813 ROB522813 RXX522813 SHT522813 SRP522813 TBL522813 TLH522813 TVD522813 UEZ522813 UOV522813 UYR522813 VIN522813 VSJ522813 WCF522813 WMB522813 WVX522813 P588349 JL588349 TH588349 ADD588349 AMZ588349 AWV588349 BGR588349 BQN588349 CAJ588349 CKF588349 CUB588349 DDX588349 DNT588349 DXP588349 EHL588349 ERH588349 FBD588349 FKZ588349 FUV588349 GER588349 GON588349 GYJ588349 HIF588349 HSB588349 IBX588349 ILT588349 IVP588349 JFL588349 JPH588349 JZD588349 KIZ588349 KSV588349 LCR588349 LMN588349 LWJ588349 MGF588349 MQB588349 MZX588349 NJT588349 NTP588349 ODL588349 ONH588349 OXD588349 PGZ588349 PQV588349 QAR588349 QKN588349 QUJ588349 REF588349 ROB588349 RXX588349 SHT588349 SRP588349 TBL588349 TLH588349 TVD588349 UEZ588349 UOV588349 UYR588349 VIN588349 VSJ588349 WCF588349 WMB588349 WVX588349 P653885 JL653885 TH653885 ADD653885 AMZ653885 AWV653885 BGR653885 BQN653885 CAJ653885 CKF653885 CUB653885 DDX653885 DNT653885 DXP653885 EHL653885 ERH653885 FBD653885 FKZ653885 FUV653885 GER653885 GON653885 GYJ653885 HIF653885 HSB653885 IBX653885 ILT653885 IVP653885 JFL653885 JPH653885 JZD653885 KIZ653885 KSV653885 LCR653885 LMN653885 LWJ653885 MGF653885 MQB653885 MZX653885 NJT653885 NTP653885 ODL653885 ONH653885 OXD653885 PGZ653885 PQV653885 QAR653885 QKN653885 QUJ653885 REF653885 ROB653885 RXX653885 SHT653885 SRP653885 TBL653885 TLH653885 TVD653885 UEZ653885 UOV653885 UYR653885 VIN653885 VSJ653885 WCF653885 WMB653885 WVX653885 P719421 JL719421 TH719421 ADD719421 AMZ719421 AWV719421 BGR719421 BQN719421 CAJ719421 CKF719421 CUB719421 DDX719421 DNT719421 DXP719421 EHL719421 ERH719421 FBD719421 FKZ719421 FUV719421 GER719421 GON719421 GYJ719421 HIF719421 HSB719421 IBX719421 ILT719421 IVP719421 JFL719421 JPH719421 JZD719421 KIZ719421 KSV719421 LCR719421 LMN719421 LWJ719421 MGF719421 MQB719421 MZX719421 NJT719421 NTP719421 ODL719421 ONH719421 OXD719421 PGZ719421 PQV719421 QAR719421 QKN719421 QUJ719421 REF719421 ROB719421 RXX719421 SHT719421 SRP719421 TBL719421 TLH719421 TVD719421 UEZ719421 UOV719421 UYR719421 VIN719421 VSJ719421 WCF719421 WMB719421 WVX719421 P784957 JL784957 TH784957 ADD784957 AMZ784957 AWV784957 BGR784957 BQN784957 CAJ784957 CKF784957 CUB784957 DDX784957 DNT784957 DXP784957 EHL784957 ERH784957 FBD784957 FKZ784957 FUV784957 GER784957 GON784957 GYJ784957 HIF784957 HSB784957 IBX784957 ILT784957 IVP784957 JFL784957 JPH784957 JZD784957 KIZ784957 KSV784957 LCR784957 LMN784957 LWJ784957 MGF784957 MQB784957 MZX784957 NJT784957 NTP784957 ODL784957 ONH784957 OXD784957 PGZ784957 PQV784957 QAR784957 QKN784957 QUJ784957 REF784957 ROB784957 RXX784957 SHT784957 SRP784957 TBL784957 TLH784957 TVD784957 UEZ784957 UOV784957 UYR784957 VIN784957 VSJ784957 WCF784957 WMB784957 WVX784957 P850493 JL850493 TH850493 ADD850493 AMZ850493 AWV850493 BGR850493 BQN850493 CAJ850493 CKF850493 CUB850493 DDX850493 DNT850493 DXP850493 EHL850493 ERH850493 FBD850493 FKZ850493 FUV850493 GER850493 GON850493 GYJ850493 HIF850493 HSB850493 IBX850493 ILT850493 IVP850493 JFL850493 JPH850493 JZD850493 KIZ850493 KSV850493 LCR850493 LMN850493 LWJ850493 MGF850493 MQB850493 MZX850493 NJT850493 NTP850493 ODL850493 ONH850493 OXD850493 PGZ850493 PQV850493 QAR850493 QKN850493 QUJ850493 REF850493 ROB850493 RXX850493 SHT850493 SRP850493 TBL850493 TLH850493 TVD850493 UEZ850493 UOV850493 UYR850493 VIN850493 VSJ850493 WCF850493 WMB850493 WVX850493 P916029 JL916029 TH916029 ADD916029 AMZ916029 AWV916029 BGR916029 BQN916029 CAJ916029 CKF916029 CUB916029 DDX916029 DNT916029 DXP916029 EHL916029 ERH916029 FBD916029 FKZ916029 FUV916029 GER916029 GON916029 GYJ916029 HIF916029 HSB916029 IBX916029 ILT916029 IVP916029 JFL916029 JPH916029 JZD916029 KIZ916029 KSV916029 LCR916029 LMN916029 LWJ916029 MGF916029 MQB916029 MZX916029 NJT916029 NTP916029 ODL916029 ONH916029 OXD916029 PGZ916029 PQV916029 QAR916029 QKN916029 QUJ916029 REF916029 ROB916029 RXX916029 SHT916029 SRP916029 TBL916029 TLH916029 TVD916029 UEZ916029 UOV916029 UYR916029 VIN916029 VSJ916029 WCF916029 WMB916029 WVX916029 P981565 JL981565 TH981565 ADD981565 AMZ981565 AWV981565 BGR981565 BQN981565 CAJ981565 CKF981565 CUB981565 DDX981565 DNT981565 DXP981565 EHL981565 ERH981565 FBD981565 FKZ981565 FUV981565 GER981565 GON981565 GYJ981565 HIF981565 HSB981565 IBX981565 ILT981565 IVP981565 JFL981565 JPH981565 JZD981565 KIZ981565 KSV981565 LCR981565 LMN981565 LWJ981565 MGF981565 MQB981565 MZX981565 NJT981565 NTP981565 ODL981565 ONH981565 OXD981565 PGZ981565 PQV981565 QAR981565 QKN981565 QUJ981565 REF981565 ROB981565 RXX981565 SHT981565 SRP981565 TBL981565 TLH981565 TVD981565 UEZ981565 UOV981565 UYR981565 VIN981565 VSJ981565 WCF981565 WMB981565 WVX981565" xr:uid="{47CC49D6-621F-4166-BA29-FB9FCC8E7DE0}"/>
  </dataValidations>
  <pageMargins left="0.70866141732283472" right="0.70866141732283472" top="0.74803149606299213" bottom="0.74803149606299213" header="0.31496062992125984" footer="0.31496062992125984"/>
  <pageSetup scale="65"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PPI</vt:lpstr>
      <vt:lpstr>PPI!Área_de_impresión</vt:lpstr>
      <vt:lpstr>PPI!Títulos_a_imprimir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2023-07-24T21:16:18Z</cp:lastPrinted>
  <dcterms:created xsi:type="dcterms:W3CDTF">2023-07-24T21:14:38Z</dcterms:created>
  <dcterms:modified xsi:type="dcterms:W3CDTF">2023-07-24T21:16:38Z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