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1580"/>
  </bookViews>
  <sheets>
    <sheet name="F6A" sheetId="1" r:id="rId1"/>
  </sheets>
  <externalReferences>
    <externalReference r:id="rId2"/>
  </externalReferences>
  <definedNames>
    <definedName name="ANIO">'[1]Info General'!$D$20</definedName>
    <definedName name="_xlnm.Print_Area" localSheetId="0">F6A!$A$1:$G$162</definedName>
    <definedName name="ENTE_PUBLICO_A">'[1]Info General'!$C$7</definedName>
    <definedName name="PERIODO_INFORME">'[1]Info General'!$C$14</definedName>
    <definedName name="_xlnm.Print_Titles" localSheetId="0">F6A!$1:$8</definedName>
    <definedName name="ULTIMO">'[1]Info General'!$E$20</definedName>
  </definedNames>
  <calcPr calcId="125725"/>
</workbook>
</file>

<file path=xl/calcChain.xml><?xml version="1.0" encoding="utf-8"?>
<calcChain xmlns="http://schemas.openxmlformats.org/spreadsheetml/2006/main">
  <c r="D158" i="1"/>
  <c r="G158" s="1"/>
  <c r="D157"/>
  <c r="G157" s="1"/>
  <c r="D156"/>
  <c r="G156" s="1"/>
  <c r="D155"/>
  <c r="G155" s="1"/>
  <c r="D154"/>
  <c r="G154" s="1"/>
  <c r="D153"/>
  <c r="G153" s="1"/>
  <c r="D152"/>
  <c r="G152" s="1"/>
  <c r="F151"/>
  <c r="E151"/>
  <c r="C151"/>
  <c r="B151"/>
  <c r="D149"/>
  <c r="G149" s="1"/>
  <c r="D148"/>
  <c r="G148" s="1"/>
  <c r="D147"/>
  <c r="G147" s="1"/>
  <c r="G146" s="1"/>
  <c r="F146"/>
  <c r="E146"/>
  <c r="C146"/>
  <c r="B146"/>
  <c r="G137"/>
  <c r="F137"/>
  <c r="E137"/>
  <c r="D137"/>
  <c r="C137"/>
  <c r="B137"/>
  <c r="D136"/>
  <c r="G136" s="1"/>
  <c r="D135"/>
  <c r="G135" s="1"/>
  <c r="D134"/>
  <c r="G134" s="1"/>
  <c r="F133"/>
  <c r="E133"/>
  <c r="D133"/>
  <c r="C133"/>
  <c r="B133"/>
  <c r="G123"/>
  <c r="F123"/>
  <c r="E123"/>
  <c r="D123"/>
  <c r="C123"/>
  <c r="B123"/>
  <c r="G113"/>
  <c r="F113"/>
  <c r="E113"/>
  <c r="D113"/>
  <c r="C113"/>
  <c r="B113"/>
  <c r="G103"/>
  <c r="F103"/>
  <c r="E103"/>
  <c r="D103"/>
  <c r="C103"/>
  <c r="B103"/>
  <c r="G93"/>
  <c r="F93"/>
  <c r="E93"/>
  <c r="D93"/>
  <c r="C93"/>
  <c r="B93"/>
  <c r="G85"/>
  <c r="F85"/>
  <c r="F84" s="1"/>
  <c r="E85"/>
  <c r="D85"/>
  <c r="C85"/>
  <c r="C84" s="1"/>
  <c r="B85"/>
  <c r="B84" s="1"/>
  <c r="D82"/>
  <c r="G82" s="1"/>
  <c r="D81"/>
  <c r="G81" s="1"/>
  <c r="D80"/>
  <c r="G80" s="1"/>
  <c r="D79"/>
  <c r="G79" s="1"/>
  <c r="D78"/>
  <c r="G78" s="1"/>
  <c r="D77"/>
  <c r="G77" s="1"/>
  <c r="D76"/>
  <c r="G76" s="1"/>
  <c r="F75"/>
  <c r="E75"/>
  <c r="C75"/>
  <c r="B75"/>
  <c r="B9" s="1"/>
  <c r="D74"/>
  <c r="G74" s="1"/>
  <c r="D73"/>
  <c r="G73" s="1"/>
  <c r="D72"/>
  <c r="G72" s="1"/>
  <c r="F71"/>
  <c r="F9" s="1"/>
  <c r="E71"/>
  <c r="C71"/>
  <c r="B71"/>
  <c r="G62"/>
  <c r="F62"/>
  <c r="E62"/>
  <c r="D62"/>
  <c r="C62"/>
  <c r="B62"/>
  <c r="G58"/>
  <c r="F58"/>
  <c r="E58"/>
  <c r="D58"/>
  <c r="C58"/>
  <c r="B58"/>
  <c r="G48"/>
  <c r="F48"/>
  <c r="E48"/>
  <c r="D48"/>
  <c r="C48"/>
  <c r="B48"/>
  <c r="G38"/>
  <c r="F38"/>
  <c r="E38"/>
  <c r="D38"/>
  <c r="C38"/>
  <c r="B38"/>
  <c r="G28"/>
  <c r="F28"/>
  <c r="E28"/>
  <c r="D28"/>
  <c r="C28"/>
  <c r="B28"/>
  <c r="G18"/>
  <c r="F18"/>
  <c r="E18"/>
  <c r="D18"/>
  <c r="C18"/>
  <c r="B18"/>
  <c r="G10"/>
  <c r="F10"/>
  <c r="E10"/>
  <c r="E9" s="1"/>
  <c r="D10"/>
  <c r="C10"/>
  <c r="B10"/>
  <c r="C9"/>
  <c r="G71" l="1"/>
  <c r="E84"/>
  <c r="C160"/>
  <c r="G151"/>
  <c r="B160"/>
  <c r="F160"/>
  <c r="D146"/>
  <c r="D151"/>
  <c r="E160"/>
  <c r="G133"/>
  <c r="G84" s="1"/>
  <c r="G75"/>
  <c r="D71"/>
  <c r="D75"/>
  <c r="G9" l="1"/>
  <c r="G160" s="1"/>
  <c r="D84"/>
  <c r="D9"/>
  <c r="D160" s="1"/>
</calcChain>
</file>

<file path=xl/sharedStrings.xml><?xml version="1.0" encoding="utf-8"?>
<sst xmlns="http://schemas.openxmlformats.org/spreadsheetml/2006/main" count="285" uniqueCount="212">
  <si>
    <t>Formato 6 a) Estado Analítico del Ejercicio del Presupuesto de Egresos Detallado - LDF 
                       (Clasificación por Objeto del Gasto)</t>
  </si>
  <si>
    <t xml:space="preserve"> INSTITUTO DE SALUD PUBLICA DEL ESTADO DE GUANAJUATO</t>
  </si>
  <si>
    <t>Estado Analítico del Ejercicio del Presupuesto de Egresos Detallado - LDF</t>
  </si>
  <si>
    <t xml:space="preserve">Clasificación por Objeto del Gasto (Capítulo y Concepto) </t>
  </si>
  <si>
    <t>del 01 de Enero al 30 de Septiembre de 2020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</si>
  <si>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</si>
  <si>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</si>
  <si>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</si>
  <si>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</si>
  <si>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</si>
  <si>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</si>
  <si>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</si>
  <si>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</si>
  <si>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</si>
  <si>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</si>
  <si>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</si>
  <si>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</si>
  <si>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</si>
  <si>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</si>
  <si>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</si>
  <si>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</si>
  <si>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</si>
  <si>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</si>
  <si>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</si>
  <si>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</si>
  <si>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</si>
  <si>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</si>
  <si>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</si>
  <si>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</si>
  <si>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</si>
  <si>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</si>
  <si>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</si>
  <si>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</si>
  <si>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</si>
  <si>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</si>
  <si>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</si>
  <si>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</si>
  <si>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</si>
  <si>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</si>
  <si>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</si>
  <si>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</si>
  <si>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</si>
  <si>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</si>
  <si>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</si>
  <si>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</si>
  <si>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</si>
  <si>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</si>
  <si>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</si>
  <si>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</si>
  <si>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</si>
  <si>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</si>
  <si>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</si>
  <si>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</si>
  <si>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</si>
  <si>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</si>
  <si>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</si>
  <si>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</si>
  <si>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</si>
  <si>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</si>
  <si>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</si>
  <si>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</si>
  <si>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</si>
  <si>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</si>
  <si>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</si>
  <si>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</si>
  <si>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</si>
  <si>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</si>
  <si>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</si>
  <si>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</si>
  <si>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</si>
  <si>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</si>
  <si>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</si>
  <si>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</si>
  <si>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</si>
  <si>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</si>
  <si>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</si>
  <si>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</si>
  <si>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</si>
  <si>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</si>
  <si>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</si>
  <si>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</si>
  <si>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</si>
  <si>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d8) Donativos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</si>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</sst>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7" fillId="0" borderId="0"/>
    <xf numFmtId="0" fontId="8" fillId="0" borderId="0"/>
    <xf numFmtId="0" fontId="1" fillId="0" borderId="0"/>
  </cellStyleXfs>
  <cellXfs count="27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indent="3"/>
    </xf>
    <xf numFmtId="164" fontId="2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wrapText="1" indent="6"/>
    </xf>
    <xf numFmtId="0" fontId="0" fillId="3" borderId="2" xfId="0" applyFill="1" applyBorder="1" applyAlignment="1">
      <alignment horizontal="left" vertical="center" wrapText="1" indent="9"/>
    </xf>
    <xf numFmtId="4" fontId="1" fillId="0" borderId="2" xfId="2" applyNumberFormat="1" applyFont="1" applyBorder="1" applyAlignment="1">
      <alignment vertical="center"/>
    </xf>
    <xf numFmtId="0" fontId="5" fillId="0" borderId="5" xfId="2" applyFont="1" applyBorder="1" applyAlignment="1">
      <alignment horizontal="left" vertical="top"/>
    </xf>
    <xf numFmtId="0" fontId="6" fillId="0" borderId="5" xfId="2" applyFont="1" applyBorder="1" applyAlignment="1">
      <alignment horizontal="left" vertical="top"/>
    </xf>
    <xf numFmtId="164" fontId="0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3"/>
    </xf>
    <xf numFmtId="164" fontId="0" fillId="3" borderId="2" xfId="1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wrapText="1" indent="3"/>
    </xf>
    <xf numFmtId="0" fontId="0" fillId="3" borderId="2" xfId="0" applyFill="1" applyBorder="1" applyAlignment="1">
      <alignment horizontal="left" wrapText="1" indent="9"/>
    </xf>
    <xf numFmtId="0" fontId="5" fillId="0" borderId="0" xfId="2" applyFont="1" applyBorder="1" applyAlignment="1">
      <alignment horizontal="left" vertical="top"/>
    </xf>
    <xf numFmtId="0" fontId="0" fillId="3" borderId="2" xfId="0" applyFill="1" applyBorder="1" applyAlignment="1">
      <alignment horizontal="left" indent="3"/>
    </xf>
    <xf numFmtId="0" fontId="2" fillId="3" borderId="3" xfId="0" applyFont="1" applyFill="1" applyBorder="1" applyAlignment="1">
      <alignment horizontal="left" indent="3"/>
    </xf>
    <xf numFmtId="164" fontId="2" fillId="3" borderId="3" xfId="1" applyNumberFormat="1" applyFont="1" applyFill="1" applyBorder="1" applyAlignment="1" applyProtection="1">
      <alignment vertical="center"/>
      <protection locked="0"/>
    </xf>
    <xf numFmtId="0" fontId="0" fillId="0" borderId="0" xfId="0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6">
    <cellStyle name="Millares" xfId="1" builtinId="3"/>
    <cellStyle name="Normal" xfId="0" builtinId="0"/>
    <cellStyle name="Normal 2" xfId="3"/>
    <cellStyle name="Normal 2 2" xfId="4"/>
    <cellStyle name="Normal 3" xfId="2"/>
    <cellStyle name="Normal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H162"/>
  <sheetViews>
    <sheetView showGridLines="0" tabSelected="1" topLeftCell="A157" zoomScale="80" zoomScaleNormal="80" workbookViewId="0">
      <selection activeCell="A145" sqref="A145"/>
    </sheetView>
  </sheetViews>
  <sheetFormatPr baseColWidth="10" defaultRowHeight="15"/>
  <cols>
    <col min="1" max="1" width="78.140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21" t="s">
        <v>0</v>
      </c>
      <c r="B1" s="22"/>
      <c r="C1" s="22"/>
      <c r="D1" s="22"/>
      <c r="E1" s="22"/>
      <c r="F1" s="22"/>
      <c r="G1" s="22"/>
    </row>
    <row r="2" spans="1:8">
      <c r="A2" s="23" t="s">
        <v>1</v>
      </c>
      <c r="B2" s="23"/>
      <c r="C2" s="23"/>
      <c r="D2" s="23"/>
      <c r="E2" s="23"/>
      <c r="F2" s="23"/>
      <c r="G2" s="23"/>
    </row>
    <row r="3" spans="1:8">
      <c r="A3" s="24" t="s">
        <v>2</v>
      </c>
      <c r="B3" s="24"/>
      <c r="C3" s="24"/>
      <c r="D3" s="24"/>
      <c r="E3" s="24"/>
      <c r="F3" s="24"/>
      <c r="G3" s="24"/>
    </row>
    <row r="4" spans="1:8">
      <c r="A4" s="24" t="s">
        <v>3</v>
      </c>
      <c r="B4" s="24"/>
      <c r="C4" s="24"/>
      <c r="D4" s="24"/>
      <c r="E4" s="24"/>
      <c r="F4" s="24"/>
      <c r="G4" s="24"/>
    </row>
    <row r="5" spans="1:8">
      <c r="A5" s="25" t="s">
        <v>4</v>
      </c>
      <c r="B5" s="25"/>
      <c r="C5" s="25"/>
      <c r="D5" s="25"/>
      <c r="E5" s="25"/>
      <c r="F5" s="25"/>
      <c r="G5" s="25"/>
    </row>
    <row r="6" spans="1:8">
      <c r="A6" s="26" t="s">
        <v>5</v>
      </c>
      <c r="B6" s="26"/>
      <c r="C6" s="26"/>
      <c r="D6" s="26"/>
      <c r="E6" s="26"/>
      <c r="F6" s="26"/>
      <c r="G6" s="26"/>
    </row>
    <row r="7" spans="1:8">
      <c r="A7" s="19" t="s">
        <v>6</v>
      </c>
      <c r="B7" s="19" t="s">
        <v>7</v>
      </c>
      <c r="C7" s="19"/>
      <c r="D7" s="19"/>
      <c r="E7" s="19"/>
      <c r="F7" s="19"/>
      <c r="G7" s="20" t="s">
        <v>8</v>
      </c>
    </row>
    <row r="8" spans="1:8" ht="30">
      <c r="A8" s="19"/>
      <c r="B8" s="1" t="s">
        <v>9</v>
      </c>
      <c r="C8" s="1" t="s">
        <v>10</v>
      </c>
      <c r="D8" s="1" t="s">
        <v>11</v>
      </c>
      <c r="E8" s="1" t="s">
        <v>12</v>
      </c>
      <c r="F8" s="1" t="s">
        <v>13</v>
      </c>
      <c r="G8" s="19"/>
    </row>
    <row r="9" spans="1:8">
      <c r="A9" s="2" t="s">
        <v>14</v>
      </c>
      <c r="B9" s="3">
        <f t="shared" ref="B9:G9" si="0">B10+B18+B177+B28+B38+B48+B58+B62+B71+B75</f>
        <v>5267502592.4499998</v>
      </c>
      <c r="C9" s="3">
        <f t="shared" si="0"/>
        <v>334926196.67999989</v>
      </c>
      <c r="D9" s="3">
        <f t="shared" si="0"/>
        <v>5602428789.1299992</v>
      </c>
      <c r="E9" s="3">
        <f t="shared" si="0"/>
        <v>2989788511.7599998</v>
      </c>
      <c r="F9" s="3">
        <f t="shared" si="0"/>
        <v>2989773091.7599998</v>
      </c>
      <c r="G9" s="3">
        <f t="shared" si="0"/>
        <v>2612640277.3700004</v>
      </c>
    </row>
    <row r="10" spans="1:8">
      <c r="A10" s="4" t="s">
        <v>15</v>
      </c>
      <c r="B10" s="3">
        <f>SUM(B11:B17)</f>
        <v>3200278955.8600001</v>
      </c>
      <c r="C10" s="3">
        <f t="shared" ref="C10:G10" si="1">SUM(C11:C17)</f>
        <v>3905632.3799999682</v>
      </c>
      <c r="D10" s="3">
        <f t="shared" si="1"/>
        <v>3204184588.2399998</v>
      </c>
      <c r="E10" s="3">
        <f t="shared" si="1"/>
        <v>1638207770.0699999</v>
      </c>
      <c r="F10" s="3">
        <f t="shared" si="1"/>
        <v>1638207770.0699999</v>
      </c>
      <c r="G10" s="3">
        <f t="shared" si="1"/>
        <v>1565976818.1700001</v>
      </c>
    </row>
    <row r="11" spans="1:8">
      <c r="A11" s="5" t="s">
        <v>16</v>
      </c>
      <c r="B11" s="6">
        <v>730477288</v>
      </c>
      <c r="C11" s="6">
        <v>-189848739.99000001</v>
      </c>
      <c r="D11" s="6">
        <v>540628548.00999999</v>
      </c>
      <c r="E11" s="6">
        <v>244471424.65000001</v>
      </c>
      <c r="F11" s="6">
        <v>244471424.65000001</v>
      </c>
      <c r="G11" s="6">
        <v>296157123.36000001</v>
      </c>
      <c r="H11" s="7" t="s">
        <v>17</v>
      </c>
    </row>
    <row r="12" spans="1:8">
      <c r="A12" s="5" t="s">
        <v>18</v>
      </c>
      <c r="B12" s="6">
        <v>995035908</v>
      </c>
      <c r="C12" s="6">
        <v>288526516.82999998</v>
      </c>
      <c r="D12" s="6">
        <v>1283562424.8299999</v>
      </c>
      <c r="E12" s="6">
        <v>794360527.00999999</v>
      </c>
      <c r="F12" s="6">
        <v>794360527.00999999</v>
      </c>
      <c r="G12" s="6">
        <v>489201897.81999993</v>
      </c>
      <c r="H12" s="7" t="s">
        <v>19</v>
      </c>
    </row>
    <row r="13" spans="1:8">
      <c r="A13" s="5" t="s">
        <v>20</v>
      </c>
      <c r="B13" s="6">
        <v>970812974.86000001</v>
      </c>
      <c r="C13" s="6">
        <v>-196804289.71000001</v>
      </c>
      <c r="D13" s="6">
        <v>774008685.14999998</v>
      </c>
      <c r="E13" s="6">
        <v>336341651.30000001</v>
      </c>
      <c r="F13" s="6">
        <v>336341651.30000001</v>
      </c>
      <c r="G13" s="6">
        <v>437667033.84999996</v>
      </c>
      <c r="H13" s="7" t="s">
        <v>21</v>
      </c>
    </row>
    <row r="14" spans="1:8">
      <c r="A14" s="5" t="s">
        <v>22</v>
      </c>
      <c r="B14" s="6">
        <v>111619200</v>
      </c>
      <c r="C14" s="6">
        <v>43680835.420000002</v>
      </c>
      <c r="D14" s="6">
        <v>155300035.42000002</v>
      </c>
      <c r="E14" s="6">
        <v>108218906.73</v>
      </c>
      <c r="F14" s="6">
        <v>108218906.73</v>
      </c>
      <c r="G14" s="6">
        <v>47081128.690000013</v>
      </c>
      <c r="H14" s="7" t="s">
        <v>23</v>
      </c>
    </row>
    <row r="15" spans="1:8">
      <c r="A15" s="5" t="s">
        <v>24</v>
      </c>
      <c r="B15" s="6">
        <v>218037524</v>
      </c>
      <c r="C15" s="6">
        <v>58344032.030000001</v>
      </c>
      <c r="D15" s="6">
        <v>276381556.02999997</v>
      </c>
      <c r="E15" s="6">
        <v>143685772.00999999</v>
      </c>
      <c r="F15" s="6">
        <v>143685772.00999999</v>
      </c>
      <c r="G15" s="6">
        <v>132695784.01999998</v>
      </c>
      <c r="H15" s="7" t="s">
        <v>25</v>
      </c>
    </row>
    <row r="16" spans="1:8">
      <c r="A16" s="5" t="s">
        <v>26</v>
      </c>
      <c r="B16" s="6">
        <v>136104683</v>
      </c>
      <c r="C16" s="6">
        <v>0</v>
      </c>
      <c r="D16" s="6">
        <v>136104683</v>
      </c>
      <c r="E16" s="6">
        <v>0</v>
      </c>
      <c r="F16" s="6">
        <v>0</v>
      </c>
      <c r="G16" s="6">
        <v>136104683</v>
      </c>
      <c r="H16" s="7" t="s">
        <v>27</v>
      </c>
    </row>
    <row r="17" spans="1:8">
      <c r="A17" s="5" t="s">
        <v>28</v>
      </c>
      <c r="B17" s="6">
        <v>38191378</v>
      </c>
      <c r="C17" s="6">
        <v>7277.8</v>
      </c>
      <c r="D17" s="6">
        <v>38198655.799999997</v>
      </c>
      <c r="E17" s="6">
        <v>11129488.369999999</v>
      </c>
      <c r="F17" s="6">
        <v>11129488.369999999</v>
      </c>
      <c r="G17" s="6">
        <v>27069167.43</v>
      </c>
      <c r="H17" s="7" t="s">
        <v>29</v>
      </c>
    </row>
    <row r="18" spans="1:8">
      <c r="A18" s="4" t="s">
        <v>30</v>
      </c>
      <c r="B18" s="3">
        <f>SUM(B19:B27)</f>
        <v>1172596705.6099999</v>
      </c>
      <c r="C18" s="3">
        <f t="shared" ref="C18:G18" si="2">SUM(C19:C27)</f>
        <v>-253085197.20000002</v>
      </c>
      <c r="D18" s="3">
        <f t="shared" si="2"/>
        <v>919511508.40999997</v>
      </c>
      <c r="E18" s="3">
        <f t="shared" si="2"/>
        <v>514272575.79999995</v>
      </c>
      <c r="F18" s="3">
        <f t="shared" si="2"/>
        <v>514257155.79999995</v>
      </c>
      <c r="G18" s="3">
        <f t="shared" si="2"/>
        <v>405238932.61000007</v>
      </c>
    </row>
    <row r="19" spans="1:8" ht="30">
      <c r="A19" s="5" t="s">
        <v>31</v>
      </c>
      <c r="B19" s="6">
        <v>22422043.010000002</v>
      </c>
      <c r="C19" s="6">
        <v>-1567913.51</v>
      </c>
      <c r="D19" s="6">
        <v>20854129.5</v>
      </c>
      <c r="E19" s="6">
        <v>11721822.460000001</v>
      </c>
      <c r="F19" s="6">
        <v>11721822.460000001</v>
      </c>
      <c r="G19" s="6">
        <v>9132307.0399999991</v>
      </c>
      <c r="H19" s="7" t="s">
        <v>32</v>
      </c>
    </row>
    <row r="20" spans="1:8">
      <c r="A20" s="5" t="s">
        <v>33</v>
      </c>
      <c r="B20" s="6">
        <v>98443095.019999996</v>
      </c>
      <c r="C20" s="6">
        <v>8107557.1299999999</v>
      </c>
      <c r="D20" s="6">
        <v>106550652.14999999</v>
      </c>
      <c r="E20" s="6">
        <v>57238524.659999996</v>
      </c>
      <c r="F20" s="6">
        <v>57223104.659999996</v>
      </c>
      <c r="G20" s="6">
        <v>49312127.489999995</v>
      </c>
      <c r="H20" s="7" t="s">
        <v>34</v>
      </c>
    </row>
    <row r="21" spans="1:8">
      <c r="A21" s="5" t="s">
        <v>35</v>
      </c>
      <c r="B21" s="6">
        <v>20000</v>
      </c>
      <c r="C21" s="6">
        <v>-10000</v>
      </c>
      <c r="D21" s="6">
        <v>10000</v>
      </c>
      <c r="E21" s="6">
        <v>0</v>
      </c>
      <c r="F21" s="6">
        <v>0</v>
      </c>
      <c r="G21" s="6">
        <v>10000</v>
      </c>
      <c r="H21" s="7" t="s">
        <v>36</v>
      </c>
    </row>
    <row r="22" spans="1:8">
      <c r="A22" s="5" t="s">
        <v>37</v>
      </c>
      <c r="B22" s="6">
        <v>10300053</v>
      </c>
      <c r="C22" s="6">
        <v>501871.89</v>
      </c>
      <c r="D22" s="6">
        <v>10801924.890000001</v>
      </c>
      <c r="E22" s="6">
        <v>4897980.38</v>
      </c>
      <c r="F22" s="6">
        <v>4897980.38</v>
      </c>
      <c r="G22" s="6">
        <v>5903944.5100000007</v>
      </c>
      <c r="H22" s="7" t="s">
        <v>38</v>
      </c>
    </row>
    <row r="23" spans="1:8">
      <c r="A23" s="5" t="s">
        <v>39</v>
      </c>
      <c r="B23" s="6">
        <v>966184681.72000003</v>
      </c>
      <c r="C23" s="6">
        <v>-314724958.56999999</v>
      </c>
      <c r="D23" s="6">
        <v>651459723.1500001</v>
      </c>
      <c r="E23" s="6">
        <v>377745945.32999998</v>
      </c>
      <c r="F23" s="6">
        <v>377745945.32999998</v>
      </c>
      <c r="G23" s="6">
        <v>273713777.82000011</v>
      </c>
      <c r="H23" s="7" t="s">
        <v>40</v>
      </c>
    </row>
    <row r="24" spans="1:8">
      <c r="A24" s="5" t="s">
        <v>41</v>
      </c>
      <c r="B24" s="6">
        <v>32950797</v>
      </c>
      <c r="C24" s="6">
        <v>0</v>
      </c>
      <c r="D24" s="6">
        <v>32950797</v>
      </c>
      <c r="E24" s="6">
        <v>21780572.969999999</v>
      </c>
      <c r="F24" s="6">
        <v>21780572.969999999</v>
      </c>
      <c r="G24" s="6">
        <v>11170224.030000001</v>
      </c>
      <c r="H24" s="7" t="s">
        <v>42</v>
      </c>
    </row>
    <row r="25" spans="1:8">
      <c r="A25" s="5" t="s">
        <v>43</v>
      </c>
      <c r="B25" s="6">
        <v>20552760.02</v>
      </c>
      <c r="C25" s="6">
        <v>45928809.909999996</v>
      </c>
      <c r="D25" s="6">
        <v>66481569.929999992</v>
      </c>
      <c r="E25" s="6">
        <v>26041772.09</v>
      </c>
      <c r="F25" s="6">
        <v>26041772.09</v>
      </c>
      <c r="G25" s="6">
        <v>40439797.839999989</v>
      </c>
      <c r="H25" s="7" t="s">
        <v>44</v>
      </c>
    </row>
    <row r="26" spans="1:8">
      <c r="A26" s="5" t="s">
        <v>45</v>
      </c>
      <c r="B26" s="6"/>
      <c r="C26" s="6"/>
      <c r="D26" s="6">
        <v>0</v>
      </c>
      <c r="E26" s="6"/>
      <c r="F26" s="6"/>
      <c r="G26" s="6">
        <v>0</v>
      </c>
      <c r="H26" s="7" t="s">
        <v>46</v>
      </c>
    </row>
    <row r="27" spans="1:8">
      <c r="A27" s="5" t="s">
        <v>47</v>
      </c>
      <c r="B27" s="6">
        <v>21723275.84</v>
      </c>
      <c r="C27" s="6">
        <v>8679435.9499999993</v>
      </c>
      <c r="D27" s="6">
        <v>30402711.789999999</v>
      </c>
      <c r="E27" s="6">
        <v>14845957.91</v>
      </c>
      <c r="F27" s="6">
        <v>14845957.91</v>
      </c>
      <c r="G27" s="6">
        <v>15556753.879999999</v>
      </c>
      <c r="H27" s="7" t="s">
        <v>48</v>
      </c>
    </row>
    <row r="28" spans="1:8">
      <c r="A28" s="4" t="s">
        <v>49</v>
      </c>
      <c r="B28" s="3">
        <f>SUM(B29:B37)</f>
        <v>776375057.90999997</v>
      </c>
      <c r="C28" s="3">
        <f t="shared" ref="C28:G28" si="3">SUM(C29:C37)</f>
        <v>290183865.73999995</v>
      </c>
      <c r="D28" s="3">
        <f t="shared" si="3"/>
        <v>1066558923.6500001</v>
      </c>
      <c r="E28" s="3">
        <f t="shared" si="3"/>
        <v>635758857.79000008</v>
      </c>
      <c r="F28" s="3">
        <f t="shared" si="3"/>
        <v>635758857.79000008</v>
      </c>
      <c r="G28" s="3">
        <f t="shared" si="3"/>
        <v>430800065.86000001</v>
      </c>
    </row>
    <row r="29" spans="1:8">
      <c r="A29" s="5" t="s">
        <v>50</v>
      </c>
      <c r="B29" s="6">
        <v>77846519.5</v>
      </c>
      <c r="C29" s="6">
        <v>339284.27</v>
      </c>
      <c r="D29" s="6">
        <v>78185803.769999996</v>
      </c>
      <c r="E29" s="6">
        <v>51195370.380000003</v>
      </c>
      <c r="F29" s="6">
        <v>51195370.380000003</v>
      </c>
      <c r="G29" s="6">
        <v>26990433.389999993</v>
      </c>
      <c r="H29" s="7" t="s">
        <v>51</v>
      </c>
    </row>
    <row r="30" spans="1:8">
      <c r="A30" s="5" t="s">
        <v>52</v>
      </c>
      <c r="B30" s="6">
        <v>1725062</v>
      </c>
      <c r="C30" s="6">
        <v>710546</v>
      </c>
      <c r="D30" s="6">
        <v>2435608</v>
      </c>
      <c r="E30" s="6">
        <v>821904.36</v>
      </c>
      <c r="F30" s="6">
        <v>821904.36</v>
      </c>
      <c r="G30" s="6">
        <v>1613703.6400000001</v>
      </c>
      <c r="H30" s="7" t="s">
        <v>53</v>
      </c>
    </row>
    <row r="31" spans="1:8">
      <c r="A31" s="5" t="s">
        <v>54</v>
      </c>
      <c r="B31" s="6">
        <v>172924133.38</v>
      </c>
      <c r="C31" s="6">
        <v>27017621.170000002</v>
      </c>
      <c r="D31" s="6">
        <v>199941754.55000001</v>
      </c>
      <c r="E31" s="6">
        <v>102092515.3</v>
      </c>
      <c r="F31" s="6">
        <v>102092515.3</v>
      </c>
      <c r="G31" s="6">
        <v>97849239.250000015</v>
      </c>
      <c r="H31" s="7" t="s">
        <v>55</v>
      </c>
    </row>
    <row r="32" spans="1:8">
      <c r="A32" s="5" t="s">
        <v>56</v>
      </c>
      <c r="B32" s="6">
        <v>189147357</v>
      </c>
      <c r="C32" s="6">
        <v>152614496.05000001</v>
      </c>
      <c r="D32" s="6">
        <v>341761853.05000001</v>
      </c>
      <c r="E32" s="6">
        <v>245146618.06</v>
      </c>
      <c r="F32" s="6">
        <v>245146618.06</v>
      </c>
      <c r="G32" s="6">
        <v>96615234.99000001</v>
      </c>
      <c r="H32" s="7" t="s">
        <v>57</v>
      </c>
    </row>
    <row r="33" spans="1:8">
      <c r="A33" s="5" t="s">
        <v>58</v>
      </c>
      <c r="B33" s="6">
        <v>141616307.90000001</v>
      </c>
      <c r="C33" s="6">
        <v>69138783.180000007</v>
      </c>
      <c r="D33" s="6">
        <v>210755091.08000001</v>
      </c>
      <c r="E33" s="6">
        <v>95746725.450000003</v>
      </c>
      <c r="F33" s="6">
        <v>95746725.450000003</v>
      </c>
      <c r="G33" s="6">
        <v>115008365.63000001</v>
      </c>
      <c r="H33" s="7" t="s">
        <v>59</v>
      </c>
    </row>
    <row r="34" spans="1:8">
      <c r="A34" s="5" t="s">
        <v>60</v>
      </c>
      <c r="B34" s="6">
        <v>17668117</v>
      </c>
      <c r="C34" s="6">
        <v>36860134.710000001</v>
      </c>
      <c r="D34" s="6">
        <v>54528251.710000001</v>
      </c>
      <c r="E34" s="6">
        <v>22391915.280000001</v>
      </c>
      <c r="F34" s="6">
        <v>22391915.280000001</v>
      </c>
      <c r="G34" s="6">
        <v>32136336.43</v>
      </c>
      <c r="H34" s="7" t="s">
        <v>61</v>
      </c>
    </row>
    <row r="35" spans="1:8">
      <c r="A35" s="5" t="s">
        <v>62</v>
      </c>
      <c r="B35" s="6">
        <v>1736453.57</v>
      </c>
      <c r="C35" s="6">
        <v>2113232.0299999998</v>
      </c>
      <c r="D35" s="6">
        <v>3849685.5999999996</v>
      </c>
      <c r="E35" s="6">
        <v>1854532.36</v>
      </c>
      <c r="F35" s="6">
        <v>1854532.36</v>
      </c>
      <c r="G35" s="6">
        <v>1995153.2399999995</v>
      </c>
      <c r="H35" s="7" t="s">
        <v>63</v>
      </c>
    </row>
    <row r="36" spans="1:8">
      <c r="A36" s="5" t="s">
        <v>64</v>
      </c>
      <c r="B36" s="6">
        <v>3325683.52</v>
      </c>
      <c r="C36" s="6">
        <v>1561988.01</v>
      </c>
      <c r="D36" s="6">
        <v>4887671.53</v>
      </c>
      <c r="E36" s="6">
        <v>2380693.0699999998</v>
      </c>
      <c r="F36" s="6">
        <v>2380693.0699999998</v>
      </c>
      <c r="G36" s="6">
        <v>2506978.4600000004</v>
      </c>
      <c r="H36" s="7" t="s">
        <v>65</v>
      </c>
    </row>
    <row r="37" spans="1:8">
      <c r="A37" s="5" t="s">
        <v>66</v>
      </c>
      <c r="B37" s="6">
        <v>170385424.03999999</v>
      </c>
      <c r="C37" s="6">
        <v>-172219.68</v>
      </c>
      <c r="D37" s="6">
        <v>170213204.35999998</v>
      </c>
      <c r="E37" s="6">
        <v>114128583.53</v>
      </c>
      <c r="F37" s="6">
        <v>114128583.53</v>
      </c>
      <c r="G37" s="6">
        <v>56084620.829999983</v>
      </c>
      <c r="H37" s="7" t="s">
        <v>67</v>
      </c>
    </row>
    <row r="38" spans="1:8" ht="30">
      <c r="A38" s="4" t="s">
        <v>68</v>
      </c>
      <c r="B38" s="3">
        <f>SUM(B39:B47)</f>
        <v>0</v>
      </c>
      <c r="C38" s="3">
        <f t="shared" ref="C38:G38" si="4">SUM(C39:C47)</f>
        <v>5397000</v>
      </c>
      <c r="D38" s="3">
        <f t="shared" si="4"/>
        <v>5397000</v>
      </c>
      <c r="E38" s="3">
        <f t="shared" si="4"/>
        <v>5386000</v>
      </c>
      <c r="F38" s="3">
        <f t="shared" si="4"/>
        <v>5386000</v>
      </c>
      <c r="G38" s="3">
        <f t="shared" si="4"/>
        <v>11000</v>
      </c>
    </row>
    <row r="39" spans="1:8">
      <c r="A39" s="5" t="s">
        <v>69</v>
      </c>
      <c r="B39" s="6"/>
      <c r="C39" s="6"/>
      <c r="D39" s="6">
        <v>0</v>
      </c>
      <c r="E39" s="6"/>
      <c r="F39" s="6"/>
      <c r="G39" s="6">
        <v>0</v>
      </c>
      <c r="H39" s="7" t="s">
        <v>70</v>
      </c>
    </row>
    <row r="40" spans="1:8">
      <c r="A40" s="5" t="s">
        <v>71</v>
      </c>
      <c r="B40" s="6"/>
      <c r="C40" s="6"/>
      <c r="D40" s="6">
        <v>0</v>
      </c>
      <c r="E40" s="6"/>
      <c r="F40" s="6"/>
      <c r="G40" s="6">
        <v>0</v>
      </c>
      <c r="H40" s="7" t="s">
        <v>72</v>
      </c>
    </row>
    <row r="41" spans="1:8">
      <c r="A41" s="5" t="s">
        <v>73</v>
      </c>
      <c r="B41" s="6">
        <v>0</v>
      </c>
      <c r="C41" s="6">
        <v>5397000</v>
      </c>
      <c r="D41" s="6">
        <v>5397000</v>
      </c>
      <c r="E41" s="6">
        <v>5386000</v>
      </c>
      <c r="F41" s="6">
        <v>5386000</v>
      </c>
      <c r="G41" s="6">
        <v>11000</v>
      </c>
      <c r="H41" s="7" t="s">
        <v>74</v>
      </c>
    </row>
    <row r="42" spans="1:8">
      <c r="A42" s="5" t="s">
        <v>75</v>
      </c>
      <c r="B42" s="6"/>
      <c r="C42" s="6"/>
      <c r="D42" s="6">
        <v>0</v>
      </c>
      <c r="E42" s="6"/>
      <c r="F42" s="6"/>
      <c r="G42" s="6">
        <v>0</v>
      </c>
      <c r="H42" s="7" t="s">
        <v>76</v>
      </c>
    </row>
    <row r="43" spans="1:8">
      <c r="A43" s="5" t="s">
        <v>77</v>
      </c>
      <c r="B43" s="6"/>
      <c r="C43" s="6"/>
      <c r="D43" s="6">
        <v>0</v>
      </c>
      <c r="E43" s="6"/>
      <c r="F43" s="6"/>
      <c r="G43" s="6">
        <v>0</v>
      </c>
      <c r="H43" s="7" t="s">
        <v>78</v>
      </c>
    </row>
    <row r="44" spans="1:8">
      <c r="A44" s="5" t="s">
        <v>79</v>
      </c>
      <c r="B44" s="6"/>
      <c r="C44" s="6"/>
      <c r="D44" s="6">
        <v>0</v>
      </c>
      <c r="E44" s="6"/>
      <c r="F44" s="6"/>
      <c r="G44" s="6">
        <v>0</v>
      </c>
      <c r="H44" s="7" t="s">
        <v>80</v>
      </c>
    </row>
    <row r="45" spans="1:8">
      <c r="A45" s="5" t="s">
        <v>81</v>
      </c>
      <c r="B45" s="6"/>
      <c r="C45" s="6"/>
      <c r="D45" s="6">
        <v>0</v>
      </c>
      <c r="E45" s="6"/>
      <c r="F45" s="6"/>
      <c r="G45" s="6">
        <v>0</v>
      </c>
      <c r="H45" s="8"/>
    </row>
    <row r="46" spans="1:8">
      <c r="A46" s="5" t="s">
        <v>82</v>
      </c>
      <c r="B46" s="6"/>
      <c r="C46" s="6"/>
      <c r="D46" s="6">
        <v>0</v>
      </c>
      <c r="E46" s="6"/>
      <c r="F46" s="6"/>
      <c r="G46" s="6">
        <v>0</v>
      </c>
      <c r="H46" s="8"/>
    </row>
    <row r="47" spans="1:8">
      <c r="A47" s="5" t="s">
        <v>83</v>
      </c>
      <c r="B47" s="6"/>
      <c r="C47" s="6"/>
      <c r="D47" s="6">
        <v>0</v>
      </c>
      <c r="E47" s="6"/>
      <c r="F47" s="6"/>
      <c r="G47" s="6">
        <v>0</v>
      </c>
      <c r="H47" s="7" t="s">
        <v>84</v>
      </c>
    </row>
    <row r="48" spans="1:8" ht="30">
      <c r="A48" s="4" t="s">
        <v>85</v>
      </c>
      <c r="B48" s="3">
        <f>SUM(B49:B57)</f>
        <v>2462575.0699999998</v>
      </c>
      <c r="C48" s="3">
        <f t="shared" ref="C48:G48" si="5">SUM(C49:C57)</f>
        <v>276247483.81</v>
      </c>
      <c r="D48" s="3">
        <f t="shared" si="5"/>
        <v>278710058.88</v>
      </c>
      <c r="E48" s="3">
        <f t="shared" si="5"/>
        <v>157266874.90000001</v>
      </c>
      <c r="F48" s="3">
        <f t="shared" si="5"/>
        <v>157266874.90000001</v>
      </c>
      <c r="G48" s="3">
        <f t="shared" si="5"/>
        <v>121443183.98</v>
      </c>
    </row>
    <row r="49" spans="1:8">
      <c r="A49" s="5" t="s">
        <v>86</v>
      </c>
      <c r="B49" s="6">
        <v>782575.07</v>
      </c>
      <c r="C49" s="6">
        <v>36712561.420000002</v>
      </c>
      <c r="D49" s="6">
        <v>37495136.490000002</v>
      </c>
      <c r="E49" s="6">
        <v>27835121.73</v>
      </c>
      <c r="F49" s="6">
        <v>27835121.73</v>
      </c>
      <c r="G49" s="6">
        <v>9660014.7600000016</v>
      </c>
      <c r="H49" s="7" t="s">
        <v>87</v>
      </c>
    </row>
    <row r="50" spans="1:8">
      <c r="A50" s="5" t="s">
        <v>88</v>
      </c>
      <c r="B50" s="6">
        <v>0</v>
      </c>
      <c r="C50" s="6">
        <v>164770</v>
      </c>
      <c r="D50" s="6">
        <v>164770</v>
      </c>
      <c r="E50" s="6">
        <v>0</v>
      </c>
      <c r="F50" s="6">
        <v>0</v>
      </c>
      <c r="G50" s="6">
        <v>164770</v>
      </c>
      <c r="H50" s="7" t="s">
        <v>89</v>
      </c>
    </row>
    <row r="51" spans="1:8">
      <c r="A51" s="5" t="s">
        <v>90</v>
      </c>
      <c r="B51" s="6">
        <v>1680000</v>
      </c>
      <c r="C51" s="6">
        <v>232061321.94</v>
      </c>
      <c r="D51" s="6">
        <v>233741321.94</v>
      </c>
      <c r="E51" s="6">
        <v>125510082.64</v>
      </c>
      <c r="F51" s="6">
        <v>125510082.64</v>
      </c>
      <c r="G51" s="6">
        <v>108231239.3</v>
      </c>
      <c r="H51" s="7" t="s">
        <v>91</v>
      </c>
    </row>
    <row r="52" spans="1:8">
      <c r="A52" s="5" t="s">
        <v>92</v>
      </c>
      <c r="B52" s="6">
        <v>0</v>
      </c>
      <c r="C52" s="6">
        <v>1289007.77</v>
      </c>
      <c r="D52" s="6">
        <v>1289007.77</v>
      </c>
      <c r="E52" s="6">
        <v>1289007.77</v>
      </c>
      <c r="F52" s="6">
        <v>1289007.77</v>
      </c>
      <c r="G52" s="6">
        <v>0</v>
      </c>
      <c r="H52" s="7" t="s">
        <v>93</v>
      </c>
    </row>
    <row r="53" spans="1:8">
      <c r="A53" s="5" t="s">
        <v>94</v>
      </c>
      <c r="B53" s="6"/>
      <c r="C53" s="6"/>
      <c r="D53" s="6">
        <v>0</v>
      </c>
      <c r="E53" s="6"/>
      <c r="F53" s="6"/>
      <c r="G53" s="6">
        <v>0</v>
      </c>
      <c r="H53" s="7" t="s">
        <v>95</v>
      </c>
    </row>
    <row r="54" spans="1:8">
      <c r="A54" s="5" t="s">
        <v>96</v>
      </c>
      <c r="B54" s="6">
        <v>0</v>
      </c>
      <c r="C54" s="6">
        <v>6019822.6799999997</v>
      </c>
      <c r="D54" s="6">
        <v>6019822.6799999997</v>
      </c>
      <c r="E54" s="6">
        <v>2632662.7599999998</v>
      </c>
      <c r="F54" s="6">
        <v>2632662.7599999998</v>
      </c>
      <c r="G54" s="6">
        <v>3387159.92</v>
      </c>
      <c r="H54" s="7" t="s">
        <v>97</v>
      </c>
    </row>
    <row r="55" spans="1:8">
      <c r="A55" s="5" t="s">
        <v>98</v>
      </c>
      <c r="B55" s="6"/>
      <c r="C55" s="6"/>
      <c r="D55" s="6">
        <v>0</v>
      </c>
      <c r="E55" s="6"/>
      <c r="F55" s="6"/>
      <c r="G55" s="6">
        <v>0</v>
      </c>
      <c r="H55" s="7" t="s">
        <v>99</v>
      </c>
    </row>
    <row r="56" spans="1:8">
      <c r="A56" s="5" t="s">
        <v>100</v>
      </c>
      <c r="B56" s="6"/>
      <c r="C56" s="6"/>
      <c r="D56" s="6">
        <v>0</v>
      </c>
      <c r="E56" s="6"/>
      <c r="F56" s="6"/>
      <c r="G56" s="6">
        <v>0</v>
      </c>
      <c r="H56" s="7" t="s">
        <v>101</v>
      </c>
    </row>
    <row r="57" spans="1:8">
      <c r="A57" s="5" t="s">
        <v>102</v>
      </c>
      <c r="B57" s="6"/>
      <c r="C57" s="6"/>
      <c r="D57" s="6">
        <v>0</v>
      </c>
      <c r="E57" s="6"/>
      <c r="F57" s="6"/>
      <c r="G57" s="6">
        <v>0</v>
      </c>
      <c r="H57" s="7" t="s">
        <v>103</v>
      </c>
    </row>
    <row r="58" spans="1:8">
      <c r="A58" s="4" t="s">
        <v>104</v>
      </c>
      <c r="B58" s="6">
        <f>SUM(B59:B61)</f>
        <v>0</v>
      </c>
      <c r="C58" s="6">
        <f t="shared" ref="C58:G58" si="6">SUM(C59:C61)</f>
        <v>128066709.95</v>
      </c>
      <c r="D58" s="6">
        <f t="shared" si="6"/>
        <v>128066709.95</v>
      </c>
      <c r="E58" s="6">
        <f t="shared" si="6"/>
        <v>38896433.200000003</v>
      </c>
      <c r="F58" s="6">
        <f t="shared" si="6"/>
        <v>38896433.200000003</v>
      </c>
      <c r="G58" s="6">
        <f t="shared" si="6"/>
        <v>89170276.75</v>
      </c>
    </row>
    <row r="59" spans="1:8">
      <c r="A59" s="5" t="s">
        <v>105</v>
      </c>
      <c r="B59" s="6"/>
      <c r="C59" s="6"/>
      <c r="D59" s="6">
        <v>0</v>
      </c>
      <c r="E59" s="6"/>
      <c r="F59" s="6"/>
      <c r="G59" s="6">
        <v>0</v>
      </c>
      <c r="H59" s="7" t="s">
        <v>106</v>
      </c>
    </row>
    <row r="60" spans="1:8">
      <c r="A60" s="5" t="s">
        <v>107</v>
      </c>
      <c r="B60" s="6">
        <v>0</v>
      </c>
      <c r="C60" s="6">
        <v>128066709.95</v>
      </c>
      <c r="D60" s="6">
        <v>128066709.95</v>
      </c>
      <c r="E60" s="6">
        <v>38896433.200000003</v>
      </c>
      <c r="F60" s="6">
        <v>38896433.200000003</v>
      </c>
      <c r="G60" s="6">
        <v>89170276.75</v>
      </c>
      <c r="H60" s="7" t="s">
        <v>108</v>
      </c>
    </row>
    <row r="61" spans="1:8">
      <c r="A61" s="5" t="s">
        <v>109</v>
      </c>
      <c r="B61" s="6"/>
      <c r="C61" s="6"/>
      <c r="D61" s="6">
        <v>0</v>
      </c>
      <c r="E61" s="6"/>
      <c r="F61" s="6"/>
      <c r="G61" s="6">
        <v>0</v>
      </c>
      <c r="H61" s="7" t="s">
        <v>110</v>
      </c>
    </row>
    <row r="62" spans="1:8">
      <c r="A62" s="4" t="s">
        <v>111</v>
      </c>
      <c r="B62" s="3">
        <f>SUM(B63:B67,B69:B70)</f>
        <v>115789298</v>
      </c>
      <c r="C62" s="3">
        <f t="shared" ref="C62:G62" si="7">SUM(C63:C67,C69:C70)</f>
        <v>-115789298</v>
      </c>
      <c r="D62" s="3">
        <f t="shared" si="7"/>
        <v>0</v>
      </c>
      <c r="E62" s="3">
        <f t="shared" si="7"/>
        <v>0</v>
      </c>
      <c r="F62" s="3">
        <f t="shared" si="7"/>
        <v>0</v>
      </c>
      <c r="G62" s="3">
        <f t="shared" si="7"/>
        <v>0</v>
      </c>
    </row>
    <row r="63" spans="1:8">
      <c r="A63" s="5" t="s">
        <v>112</v>
      </c>
      <c r="B63" s="6"/>
      <c r="C63" s="6"/>
      <c r="D63" s="6">
        <v>0</v>
      </c>
      <c r="E63" s="6"/>
      <c r="F63" s="6"/>
      <c r="G63" s="6">
        <v>0</v>
      </c>
      <c r="H63" s="7" t="s">
        <v>113</v>
      </c>
    </row>
    <row r="64" spans="1:8">
      <c r="A64" s="5" t="s">
        <v>114</v>
      </c>
      <c r="B64" s="6"/>
      <c r="C64" s="6"/>
      <c r="D64" s="6">
        <v>0</v>
      </c>
      <c r="E64" s="6"/>
      <c r="F64" s="6"/>
      <c r="G64" s="6">
        <v>0</v>
      </c>
      <c r="H64" s="7" t="s">
        <v>115</v>
      </c>
    </row>
    <row r="65" spans="1:8">
      <c r="A65" s="5" t="s">
        <v>116</v>
      </c>
      <c r="B65" s="6"/>
      <c r="C65" s="6"/>
      <c r="D65" s="6">
        <v>0</v>
      </c>
      <c r="E65" s="6"/>
      <c r="F65" s="6"/>
      <c r="G65" s="6">
        <v>0</v>
      </c>
      <c r="H65" s="7" t="s">
        <v>117</v>
      </c>
    </row>
    <row r="66" spans="1:8">
      <c r="A66" s="5" t="s">
        <v>118</v>
      </c>
      <c r="B66" s="6"/>
      <c r="C66" s="6"/>
      <c r="D66" s="6">
        <v>0</v>
      </c>
      <c r="E66" s="6"/>
      <c r="F66" s="6"/>
      <c r="G66" s="6">
        <v>0</v>
      </c>
      <c r="H66" s="7" t="s">
        <v>119</v>
      </c>
    </row>
    <row r="67" spans="1:8">
      <c r="A67" s="5" t="s">
        <v>120</v>
      </c>
      <c r="B67" s="6"/>
      <c r="C67" s="6"/>
      <c r="D67" s="6">
        <v>0</v>
      </c>
      <c r="E67" s="6"/>
      <c r="F67" s="6"/>
      <c r="G67" s="6">
        <v>0</v>
      </c>
      <c r="H67" s="7" t="s">
        <v>121</v>
      </c>
    </row>
    <row r="68" spans="1:8">
      <c r="A68" s="5" t="s">
        <v>122</v>
      </c>
      <c r="B68" s="6"/>
      <c r="C68" s="6"/>
      <c r="D68" s="6">
        <v>0</v>
      </c>
      <c r="E68" s="6"/>
      <c r="F68" s="6"/>
      <c r="G68" s="6">
        <v>0</v>
      </c>
      <c r="H68" s="7"/>
    </row>
    <row r="69" spans="1:8">
      <c r="A69" s="5" t="s">
        <v>123</v>
      </c>
      <c r="B69" s="6"/>
      <c r="C69" s="6"/>
      <c r="D69" s="6">
        <v>0</v>
      </c>
      <c r="E69" s="6"/>
      <c r="F69" s="6"/>
      <c r="G69" s="6">
        <v>0</v>
      </c>
      <c r="H69" s="7" t="s">
        <v>124</v>
      </c>
    </row>
    <row r="70" spans="1:8">
      <c r="A70" s="5" t="s">
        <v>125</v>
      </c>
      <c r="B70" s="6">
        <v>115789298</v>
      </c>
      <c r="C70" s="6">
        <v>-115789298</v>
      </c>
      <c r="D70" s="6">
        <v>0</v>
      </c>
      <c r="E70" s="6">
        <v>0</v>
      </c>
      <c r="F70" s="6">
        <v>0</v>
      </c>
      <c r="G70" s="6">
        <v>0</v>
      </c>
      <c r="H70" s="7" t="s">
        <v>126</v>
      </c>
    </row>
    <row r="71" spans="1:8">
      <c r="A71" s="4" t="s">
        <v>127</v>
      </c>
      <c r="B71" s="9">
        <f>SUM(B72:B74)</f>
        <v>0</v>
      </c>
      <c r="C71" s="9">
        <f t="shared" ref="C71:G71" si="8">SUM(C72:C74)</f>
        <v>0</v>
      </c>
      <c r="D71" s="9">
        <f t="shared" si="8"/>
        <v>0</v>
      </c>
      <c r="E71" s="9">
        <f t="shared" si="8"/>
        <v>0</v>
      </c>
      <c r="F71" s="9">
        <f t="shared" si="8"/>
        <v>0</v>
      </c>
      <c r="G71" s="9">
        <f t="shared" si="8"/>
        <v>0</v>
      </c>
    </row>
    <row r="72" spans="1:8">
      <c r="A72" s="5" t="s">
        <v>128</v>
      </c>
      <c r="B72" s="9">
        <v>0</v>
      </c>
      <c r="C72" s="9">
        <v>0</v>
      </c>
      <c r="D72" s="9">
        <f t="shared" ref="D72:D82" si="9">B72+C72</f>
        <v>0</v>
      </c>
      <c r="E72" s="9">
        <v>0</v>
      </c>
      <c r="F72" s="9">
        <v>0</v>
      </c>
      <c r="G72" s="9">
        <f t="shared" ref="G72:G74" si="10">D72-E72</f>
        <v>0</v>
      </c>
      <c r="H72" s="7" t="s">
        <v>129</v>
      </c>
    </row>
    <row r="73" spans="1:8">
      <c r="A73" s="5" t="s">
        <v>130</v>
      </c>
      <c r="B73" s="9">
        <v>0</v>
      </c>
      <c r="C73" s="9">
        <v>0</v>
      </c>
      <c r="D73" s="9">
        <f t="shared" si="9"/>
        <v>0</v>
      </c>
      <c r="E73" s="9">
        <v>0</v>
      </c>
      <c r="F73" s="9">
        <v>0</v>
      </c>
      <c r="G73" s="9">
        <f t="shared" si="10"/>
        <v>0</v>
      </c>
      <c r="H73" s="7" t="s">
        <v>131</v>
      </c>
    </row>
    <row r="74" spans="1:8">
      <c r="A74" s="5" t="s">
        <v>132</v>
      </c>
      <c r="B74" s="9">
        <v>0</v>
      </c>
      <c r="C74" s="9">
        <v>0</v>
      </c>
      <c r="D74" s="9">
        <f t="shared" si="9"/>
        <v>0</v>
      </c>
      <c r="E74" s="9">
        <v>0</v>
      </c>
      <c r="F74" s="9">
        <v>0</v>
      </c>
      <c r="G74" s="9">
        <f t="shared" si="10"/>
        <v>0</v>
      </c>
      <c r="H74" s="7" t="s">
        <v>133</v>
      </c>
    </row>
    <row r="75" spans="1:8">
      <c r="A75" s="4" t="s">
        <v>134</v>
      </c>
      <c r="B75" s="9">
        <f>SUM(B76:B82)</f>
        <v>0</v>
      </c>
      <c r="C75" s="9">
        <f t="shared" ref="C75:G75" si="11">SUM(C76:C82)</f>
        <v>0</v>
      </c>
      <c r="D75" s="9">
        <f t="shared" si="11"/>
        <v>0</v>
      </c>
      <c r="E75" s="9">
        <f t="shared" si="11"/>
        <v>0</v>
      </c>
      <c r="F75" s="9">
        <f t="shared" si="11"/>
        <v>0</v>
      </c>
      <c r="G75" s="9">
        <f t="shared" si="11"/>
        <v>0</v>
      </c>
    </row>
    <row r="76" spans="1:8">
      <c r="A76" s="5" t="s">
        <v>135</v>
      </c>
      <c r="B76" s="9">
        <v>0</v>
      </c>
      <c r="C76" s="9">
        <v>0</v>
      </c>
      <c r="D76" s="9">
        <f t="shared" si="9"/>
        <v>0</v>
      </c>
      <c r="E76" s="9">
        <v>0</v>
      </c>
      <c r="F76" s="9">
        <v>0</v>
      </c>
      <c r="G76" s="9">
        <f t="shared" ref="G76:G82" si="12">D76-E76</f>
        <v>0</v>
      </c>
      <c r="H76" s="7" t="s">
        <v>136</v>
      </c>
    </row>
    <row r="77" spans="1:8">
      <c r="A77" s="5" t="s">
        <v>137</v>
      </c>
      <c r="B77" s="9">
        <v>0</v>
      </c>
      <c r="C77" s="9">
        <v>0</v>
      </c>
      <c r="D77" s="9">
        <f t="shared" si="9"/>
        <v>0</v>
      </c>
      <c r="E77" s="9">
        <v>0</v>
      </c>
      <c r="F77" s="9">
        <v>0</v>
      </c>
      <c r="G77" s="9">
        <f t="shared" si="12"/>
        <v>0</v>
      </c>
      <c r="H77" s="7" t="s">
        <v>138</v>
      </c>
    </row>
    <row r="78" spans="1:8">
      <c r="A78" s="5" t="s">
        <v>139</v>
      </c>
      <c r="B78" s="9">
        <v>0</v>
      </c>
      <c r="C78" s="9">
        <v>0</v>
      </c>
      <c r="D78" s="9">
        <f t="shared" si="9"/>
        <v>0</v>
      </c>
      <c r="E78" s="9">
        <v>0</v>
      </c>
      <c r="F78" s="9">
        <v>0</v>
      </c>
      <c r="G78" s="9">
        <f t="shared" si="12"/>
        <v>0</v>
      </c>
      <c r="H78" s="7" t="s">
        <v>140</v>
      </c>
    </row>
    <row r="79" spans="1:8">
      <c r="A79" s="5" t="s">
        <v>141</v>
      </c>
      <c r="B79" s="9">
        <v>0</v>
      </c>
      <c r="C79" s="9">
        <v>0</v>
      </c>
      <c r="D79" s="9">
        <f t="shared" si="9"/>
        <v>0</v>
      </c>
      <c r="E79" s="9">
        <v>0</v>
      </c>
      <c r="F79" s="9">
        <v>0</v>
      </c>
      <c r="G79" s="9">
        <f t="shared" si="12"/>
        <v>0</v>
      </c>
      <c r="H79" s="7" t="s">
        <v>142</v>
      </c>
    </row>
    <row r="80" spans="1:8">
      <c r="A80" s="5" t="s">
        <v>143</v>
      </c>
      <c r="B80" s="9">
        <v>0</v>
      </c>
      <c r="C80" s="9">
        <v>0</v>
      </c>
      <c r="D80" s="9">
        <f t="shared" si="9"/>
        <v>0</v>
      </c>
      <c r="E80" s="9">
        <v>0</v>
      </c>
      <c r="F80" s="9">
        <v>0</v>
      </c>
      <c r="G80" s="9">
        <f t="shared" si="12"/>
        <v>0</v>
      </c>
      <c r="H80" s="7" t="s">
        <v>144</v>
      </c>
    </row>
    <row r="81" spans="1:8">
      <c r="A81" s="5" t="s">
        <v>145</v>
      </c>
      <c r="B81" s="9">
        <v>0</v>
      </c>
      <c r="C81" s="9">
        <v>0</v>
      </c>
      <c r="D81" s="9">
        <f t="shared" si="9"/>
        <v>0</v>
      </c>
      <c r="E81" s="9">
        <v>0</v>
      </c>
      <c r="F81" s="9">
        <v>0</v>
      </c>
      <c r="G81" s="9">
        <f t="shared" si="12"/>
        <v>0</v>
      </c>
      <c r="H81" s="7" t="s">
        <v>146</v>
      </c>
    </row>
    <row r="82" spans="1:8">
      <c r="A82" s="5" t="s">
        <v>147</v>
      </c>
      <c r="B82" s="9">
        <v>0</v>
      </c>
      <c r="C82" s="9">
        <v>0</v>
      </c>
      <c r="D82" s="9">
        <f t="shared" si="9"/>
        <v>0</v>
      </c>
      <c r="E82" s="9">
        <v>0</v>
      </c>
      <c r="F82" s="9">
        <v>0</v>
      </c>
      <c r="G82" s="9">
        <f t="shared" si="12"/>
        <v>0</v>
      </c>
      <c r="H82" s="7" t="s">
        <v>148</v>
      </c>
    </row>
    <row r="83" spans="1:8">
      <c r="A83" s="10"/>
      <c r="B83" s="11"/>
      <c r="C83" s="11"/>
      <c r="D83" s="11"/>
      <c r="E83" s="11"/>
      <c r="F83" s="11"/>
      <c r="G83" s="11"/>
    </row>
    <row r="84" spans="1:8">
      <c r="A84" s="12" t="s">
        <v>149</v>
      </c>
      <c r="B84" s="3">
        <f t="shared" ref="B84:G84" si="13">B85+B93+B103+B113+B123+B133+B137+B146+B151</f>
        <v>3726146703</v>
      </c>
      <c r="C84" s="3">
        <f t="shared" si="13"/>
        <v>4843539738.3299999</v>
      </c>
      <c r="D84" s="3">
        <f t="shared" si="13"/>
        <v>8569686441.3299999</v>
      </c>
      <c r="E84" s="3">
        <f t="shared" si="13"/>
        <v>4996489067.7600002</v>
      </c>
      <c r="F84" s="3">
        <f t="shared" si="13"/>
        <v>4996445493.3600006</v>
      </c>
      <c r="G84" s="3">
        <f t="shared" si="13"/>
        <v>3573197373.5700002</v>
      </c>
    </row>
    <row r="85" spans="1:8">
      <c r="A85" s="4" t="s">
        <v>15</v>
      </c>
      <c r="B85" s="9">
        <f>SUM(B86:B92)</f>
        <v>3040263960</v>
      </c>
      <c r="C85" s="9">
        <f t="shared" ref="C85:G85" si="14">SUM(C86:C92)</f>
        <v>1466182398.2800002</v>
      </c>
      <c r="D85" s="9">
        <f t="shared" si="14"/>
        <v>4506446358.2799997</v>
      </c>
      <c r="E85" s="9">
        <f t="shared" si="14"/>
        <v>2986626645.7900004</v>
      </c>
      <c r="F85" s="9">
        <f t="shared" si="14"/>
        <v>2986626645.7900004</v>
      </c>
      <c r="G85" s="9">
        <f t="shared" si="14"/>
        <v>1519819712.4899998</v>
      </c>
    </row>
    <row r="86" spans="1:8">
      <c r="A86" s="5" t="s">
        <v>16</v>
      </c>
      <c r="B86" s="6">
        <v>1097697529</v>
      </c>
      <c r="C86" s="6">
        <v>345443847.83999997</v>
      </c>
      <c r="D86" s="6">
        <v>1443141376.8399999</v>
      </c>
      <c r="E86" s="6">
        <v>1058820025.84</v>
      </c>
      <c r="F86" s="6">
        <v>1058820025.84</v>
      </c>
      <c r="G86" s="6">
        <v>384321350.99999988</v>
      </c>
      <c r="H86" s="7" t="s">
        <v>150</v>
      </c>
    </row>
    <row r="87" spans="1:8">
      <c r="A87" s="5" t="s">
        <v>18</v>
      </c>
      <c r="B87" s="6">
        <v>84672459</v>
      </c>
      <c r="C87" s="6">
        <v>574107587.23000002</v>
      </c>
      <c r="D87" s="6">
        <v>658780046.23000002</v>
      </c>
      <c r="E87" s="6">
        <v>511862344.38999999</v>
      </c>
      <c r="F87" s="6">
        <v>511862344.38999999</v>
      </c>
      <c r="G87" s="6">
        <v>146917701.84000003</v>
      </c>
      <c r="H87" s="7" t="s">
        <v>151</v>
      </c>
    </row>
    <row r="88" spans="1:8">
      <c r="A88" s="5" t="s">
        <v>20</v>
      </c>
      <c r="B88" s="6">
        <v>1164153841</v>
      </c>
      <c r="C88" s="6">
        <v>512829264.85000002</v>
      </c>
      <c r="D88" s="6">
        <v>1676983105.8499999</v>
      </c>
      <c r="E88" s="6">
        <v>909594294.71000004</v>
      </c>
      <c r="F88" s="6">
        <v>909594294.71000004</v>
      </c>
      <c r="G88" s="6">
        <v>767388811.13999987</v>
      </c>
      <c r="H88" s="7" t="s">
        <v>152</v>
      </c>
    </row>
    <row r="89" spans="1:8">
      <c r="A89" s="5" t="s">
        <v>22</v>
      </c>
      <c r="B89" s="6">
        <v>259955987</v>
      </c>
      <c r="C89" s="6">
        <v>103170488.95</v>
      </c>
      <c r="D89" s="6">
        <v>363126475.94999999</v>
      </c>
      <c r="E89" s="6">
        <v>247557549.59</v>
      </c>
      <c r="F89" s="6">
        <v>247557549.59</v>
      </c>
      <c r="G89" s="6">
        <v>115568926.35999998</v>
      </c>
      <c r="H89" s="7" t="s">
        <v>153</v>
      </c>
    </row>
    <row r="90" spans="1:8">
      <c r="A90" s="5" t="s">
        <v>24</v>
      </c>
      <c r="B90" s="6">
        <v>232001220</v>
      </c>
      <c r="C90" s="6">
        <v>64645421.409999996</v>
      </c>
      <c r="D90" s="6">
        <v>296646641.40999997</v>
      </c>
      <c r="E90" s="6">
        <v>241617781.94</v>
      </c>
      <c r="F90" s="6">
        <v>241617781.94</v>
      </c>
      <c r="G90" s="6">
        <v>55028859.469999969</v>
      </c>
      <c r="H90" s="7" t="s">
        <v>154</v>
      </c>
    </row>
    <row r="91" spans="1:8">
      <c r="A91" s="5" t="s">
        <v>26</v>
      </c>
      <c r="B91" s="6">
        <v>134014212</v>
      </c>
      <c r="C91" s="6">
        <v>-134014212</v>
      </c>
      <c r="D91" s="6">
        <v>0</v>
      </c>
      <c r="E91" s="6">
        <v>0</v>
      </c>
      <c r="F91" s="6">
        <v>0</v>
      </c>
      <c r="G91" s="6">
        <v>0</v>
      </c>
      <c r="H91" s="7" t="s">
        <v>155</v>
      </c>
    </row>
    <row r="92" spans="1:8">
      <c r="A92" s="5" t="s">
        <v>28</v>
      </c>
      <c r="B92" s="6">
        <v>67768712</v>
      </c>
      <c r="C92" s="6">
        <v>0</v>
      </c>
      <c r="D92" s="6">
        <v>67768712</v>
      </c>
      <c r="E92" s="6">
        <v>17174649.32</v>
      </c>
      <c r="F92" s="6">
        <v>17174649.32</v>
      </c>
      <c r="G92" s="6">
        <v>50594062.68</v>
      </c>
      <c r="H92" s="7" t="s">
        <v>156</v>
      </c>
    </row>
    <row r="93" spans="1:8">
      <c r="A93" s="4" t="s">
        <v>30</v>
      </c>
      <c r="B93" s="3">
        <f>SUM(B94:B102)</f>
        <v>197331566.44999999</v>
      </c>
      <c r="C93" s="3">
        <f t="shared" ref="C93:G93" si="15">SUM(C94:C102)</f>
        <v>1737761454.3500001</v>
      </c>
      <c r="D93" s="3">
        <f t="shared" si="15"/>
        <v>1935093020.8000002</v>
      </c>
      <c r="E93" s="3">
        <f t="shared" si="15"/>
        <v>768940878.02999985</v>
      </c>
      <c r="F93" s="3">
        <f t="shared" si="15"/>
        <v>768901015.63</v>
      </c>
      <c r="G93" s="3">
        <f t="shared" si="15"/>
        <v>1166152142.77</v>
      </c>
    </row>
    <row r="94" spans="1:8" ht="30">
      <c r="A94" s="5" t="s">
        <v>31</v>
      </c>
      <c r="B94" s="6">
        <v>11321149</v>
      </c>
      <c r="C94" s="6">
        <v>-504222.33</v>
      </c>
      <c r="D94" s="6">
        <v>10816926.67</v>
      </c>
      <c r="E94" s="6">
        <v>4829669.2699999996</v>
      </c>
      <c r="F94" s="6">
        <v>4829669.2699999996</v>
      </c>
      <c r="G94" s="6">
        <v>5987257.4000000004</v>
      </c>
      <c r="H94" s="7" t="s">
        <v>157</v>
      </c>
    </row>
    <row r="95" spans="1:8">
      <c r="A95" s="5" t="s">
        <v>33</v>
      </c>
      <c r="B95" s="6">
        <v>1351662</v>
      </c>
      <c r="C95" s="6">
        <v>165489.09</v>
      </c>
      <c r="D95" s="6">
        <v>1517151.09</v>
      </c>
      <c r="E95" s="6">
        <v>694599.73</v>
      </c>
      <c r="F95" s="6">
        <v>675390.13</v>
      </c>
      <c r="G95" s="6">
        <v>822551.3600000001</v>
      </c>
      <c r="H95" s="7" t="s">
        <v>158</v>
      </c>
    </row>
    <row r="96" spans="1:8">
      <c r="A96" s="5" t="s">
        <v>35</v>
      </c>
      <c r="B96" s="6"/>
      <c r="C96" s="6"/>
      <c r="D96" s="6">
        <v>0</v>
      </c>
      <c r="E96" s="6"/>
      <c r="F96" s="6"/>
      <c r="G96" s="6">
        <v>0</v>
      </c>
      <c r="H96" s="7" t="s">
        <v>159</v>
      </c>
    </row>
    <row r="97" spans="1:8">
      <c r="A97" s="5" t="s">
        <v>37</v>
      </c>
      <c r="B97" s="6">
        <v>1501786</v>
      </c>
      <c r="C97" s="6">
        <v>1483639.96</v>
      </c>
      <c r="D97" s="6">
        <v>2985425.96</v>
      </c>
      <c r="E97" s="6">
        <v>2206189.42</v>
      </c>
      <c r="F97" s="6">
        <v>2206189.42</v>
      </c>
      <c r="G97" s="6">
        <v>779236.54</v>
      </c>
      <c r="H97" s="7" t="s">
        <v>160</v>
      </c>
    </row>
    <row r="98" spans="1:8">
      <c r="A98" s="13" t="s">
        <v>39</v>
      </c>
      <c r="B98" s="6">
        <v>128649660.45</v>
      </c>
      <c r="C98" s="6">
        <v>1697291471.1800001</v>
      </c>
      <c r="D98" s="6">
        <v>1825941131.6300001</v>
      </c>
      <c r="E98" s="6">
        <v>707528701.80999994</v>
      </c>
      <c r="F98" s="6">
        <v>707510039.00999999</v>
      </c>
      <c r="G98" s="6">
        <v>1118412429.8200002</v>
      </c>
      <c r="H98" s="7" t="s">
        <v>161</v>
      </c>
    </row>
    <row r="99" spans="1:8">
      <c r="A99" s="5" t="s">
        <v>41</v>
      </c>
      <c r="B99" s="6">
        <v>34134285</v>
      </c>
      <c r="C99" s="6">
        <v>-1168692.98</v>
      </c>
      <c r="D99" s="6">
        <v>32965592.02</v>
      </c>
      <c r="E99" s="6">
        <v>20008947.91</v>
      </c>
      <c r="F99" s="6">
        <v>20008947.91</v>
      </c>
      <c r="G99" s="6">
        <v>12956644.109999999</v>
      </c>
      <c r="H99" s="7" t="s">
        <v>162</v>
      </c>
    </row>
    <row r="100" spans="1:8">
      <c r="A100" s="5" t="s">
        <v>43</v>
      </c>
      <c r="B100" s="6">
        <v>11904917</v>
      </c>
      <c r="C100" s="6">
        <v>17335430.879999999</v>
      </c>
      <c r="D100" s="6">
        <v>29240347.879999999</v>
      </c>
      <c r="E100" s="6">
        <v>26841861.27</v>
      </c>
      <c r="F100" s="6">
        <v>26841861.27</v>
      </c>
      <c r="G100" s="6">
        <v>2398486.6099999994</v>
      </c>
      <c r="H100" s="7" t="s">
        <v>163</v>
      </c>
    </row>
    <row r="101" spans="1:8">
      <c r="A101" s="5" t="s">
        <v>45</v>
      </c>
      <c r="B101" s="6"/>
      <c r="C101" s="6"/>
      <c r="D101" s="6">
        <v>0</v>
      </c>
      <c r="E101" s="6"/>
      <c r="F101" s="6"/>
      <c r="G101" s="6">
        <v>0</v>
      </c>
      <c r="H101" s="7" t="s">
        <v>164</v>
      </c>
    </row>
    <row r="102" spans="1:8">
      <c r="A102" s="5" t="s">
        <v>47</v>
      </c>
      <c r="B102" s="6">
        <v>8468107</v>
      </c>
      <c r="C102" s="6">
        <v>23158338.550000001</v>
      </c>
      <c r="D102" s="6">
        <v>31626445.550000001</v>
      </c>
      <c r="E102" s="6">
        <v>6830908.6200000001</v>
      </c>
      <c r="F102" s="6">
        <v>6828918.6200000001</v>
      </c>
      <c r="G102" s="6">
        <v>24795536.93</v>
      </c>
      <c r="H102" s="7" t="s">
        <v>165</v>
      </c>
    </row>
    <row r="103" spans="1:8">
      <c r="A103" s="4" t="s">
        <v>49</v>
      </c>
      <c r="B103" s="3">
        <f>SUM(B104:B112)</f>
        <v>463066954</v>
      </c>
      <c r="C103" s="3">
        <f t="shared" ref="C103:G103" si="16">SUM(C104:C112)</f>
        <v>1444857568.0699999</v>
      </c>
      <c r="D103" s="3">
        <f t="shared" si="16"/>
        <v>1907924522.0699999</v>
      </c>
      <c r="E103" s="3">
        <f t="shared" si="16"/>
        <v>1074771388.8300002</v>
      </c>
      <c r="F103" s="3">
        <f t="shared" si="16"/>
        <v>1074767676.8300002</v>
      </c>
      <c r="G103" s="3">
        <f t="shared" si="16"/>
        <v>833153133.24000001</v>
      </c>
    </row>
    <row r="104" spans="1:8">
      <c r="A104" s="5" t="s">
        <v>50</v>
      </c>
      <c r="B104" s="6">
        <v>32683521</v>
      </c>
      <c r="C104" s="6">
        <v>35734436.729999997</v>
      </c>
      <c r="D104" s="6">
        <v>68417957.729999989</v>
      </c>
      <c r="E104" s="6">
        <v>42249724.170000002</v>
      </c>
      <c r="F104" s="6">
        <v>42249724.170000002</v>
      </c>
      <c r="G104" s="6">
        <v>26168233.559999987</v>
      </c>
      <c r="H104" s="7" t="s">
        <v>166</v>
      </c>
    </row>
    <row r="105" spans="1:8">
      <c r="A105" s="5" t="s">
        <v>52</v>
      </c>
      <c r="B105" s="6">
        <v>28562082</v>
      </c>
      <c r="C105" s="6">
        <v>-12322999.67</v>
      </c>
      <c r="D105" s="6">
        <v>16239082.33</v>
      </c>
      <c r="E105" s="6">
        <v>9612395.5899999999</v>
      </c>
      <c r="F105" s="6">
        <v>9612395.5899999999</v>
      </c>
      <c r="G105" s="6">
        <v>6626686.7400000002</v>
      </c>
      <c r="H105" s="7" t="s">
        <v>167</v>
      </c>
    </row>
    <row r="106" spans="1:8">
      <c r="A106" s="5" t="s">
        <v>54</v>
      </c>
      <c r="B106" s="6">
        <v>238722018</v>
      </c>
      <c r="C106" s="6">
        <v>641577753.38999999</v>
      </c>
      <c r="D106" s="6">
        <v>880299771.38999999</v>
      </c>
      <c r="E106" s="6">
        <v>473879080.24000001</v>
      </c>
      <c r="F106" s="6">
        <v>473879080.24000001</v>
      </c>
      <c r="G106" s="6">
        <v>406420691.14999998</v>
      </c>
      <c r="H106" s="7" t="s">
        <v>168</v>
      </c>
    </row>
    <row r="107" spans="1:8">
      <c r="A107" s="5" t="s">
        <v>56</v>
      </c>
      <c r="B107" s="6">
        <v>15032595</v>
      </c>
      <c r="C107" s="6">
        <v>5256117.2300000004</v>
      </c>
      <c r="D107" s="6">
        <v>20288712.23</v>
      </c>
      <c r="E107" s="6">
        <v>20277871.030000001</v>
      </c>
      <c r="F107" s="6">
        <v>20277871.030000001</v>
      </c>
      <c r="G107" s="6">
        <v>10841.199999999255</v>
      </c>
      <c r="H107" s="7" t="s">
        <v>169</v>
      </c>
    </row>
    <row r="108" spans="1:8">
      <c r="A108" s="5" t="s">
        <v>58</v>
      </c>
      <c r="B108" s="6">
        <v>118516277</v>
      </c>
      <c r="C108" s="6">
        <v>783622891.96000004</v>
      </c>
      <c r="D108" s="6">
        <v>902139168.96000004</v>
      </c>
      <c r="E108" s="6">
        <v>522154846.76999998</v>
      </c>
      <c r="F108" s="6">
        <v>522151134.76999998</v>
      </c>
      <c r="G108" s="6">
        <v>379984322.19000006</v>
      </c>
      <c r="H108" s="7" t="s">
        <v>170</v>
      </c>
    </row>
    <row r="109" spans="1:8">
      <c r="A109" s="5" t="s">
        <v>60</v>
      </c>
      <c r="B109" s="6">
        <v>8196902</v>
      </c>
      <c r="C109" s="6">
        <v>5812007.4000000004</v>
      </c>
      <c r="D109" s="6">
        <v>14008909.4</v>
      </c>
      <c r="E109" s="6">
        <v>3415563.73</v>
      </c>
      <c r="F109" s="6">
        <v>3415563.73</v>
      </c>
      <c r="G109" s="6">
        <v>10593345.67</v>
      </c>
      <c r="H109" s="7" t="s">
        <v>171</v>
      </c>
    </row>
    <row r="110" spans="1:8">
      <c r="A110" s="5" t="s">
        <v>62</v>
      </c>
      <c r="B110" s="6">
        <v>5838456</v>
      </c>
      <c r="C110" s="6">
        <v>-3692606.96</v>
      </c>
      <c r="D110" s="6">
        <v>2145849.04</v>
      </c>
      <c r="E110" s="6">
        <v>580369.09</v>
      </c>
      <c r="F110" s="6">
        <v>580369.09</v>
      </c>
      <c r="G110" s="6">
        <v>1565479.9500000002</v>
      </c>
      <c r="H110" s="7" t="s">
        <v>172</v>
      </c>
    </row>
    <row r="111" spans="1:8">
      <c r="A111" s="5" t="s">
        <v>64</v>
      </c>
      <c r="B111" s="6">
        <v>15087280</v>
      </c>
      <c r="C111" s="6">
        <v>-10985388.310000001</v>
      </c>
      <c r="D111" s="6">
        <v>4101891.6899999995</v>
      </c>
      <c r="E111" s="6">
        <v>2459321.0699999998</v>
      </c>
      <c r="F111" s="6">
        <v>2459321.0699999998</v>
      </c>
      <c r="G111" s="6">
        <v>1642570.6199999996</v>
      </c>
      <c r="H111" s="7" t="s">
        <v>173</v>
      </c>
    </row>
    <row r="112" spans="1:8">
      <c r="A112" s="5" t="s">
        <v>66</v>
      </c>
      <c r="B112" s="6">
        <v>427823</v>
      </c>
      <c r="C112" s="6">
        <v>-144643.70000000001</v>
      </c>
      <c r="D112" s="6">
        <v>283179.3</v>
      </c>
      <c r="E112" s="6">
        <v>142217.14000000001</v>
      </c>
      <c r="F112" s="6">
        <v>142217.14000000001</v>
      </c>
      <c r="G112" s="6">
        <v>140962.15999999997</v>
      </c>
      <c r="H112" s="7" t="s">
        <v>174</v>
      </c>
    </row>
    <row r="113" spans="1:8" ht="30">
      <c r="A113" s="4" t="s">
        <v>68</v>
      </c>
      <c r="B113" s="3">
        <f>SUM(B114:B122)</f>
        <v>1031000</v>
      </c>
      <c r="C113" s="3">
        <f t="shared" ref="C113:G113" si="17">SUM(C114:C122)</f>
        <v>-531000</v>
      </c>
      <c r="D113" s="3">
        <f t="shared" si="17"/>
        <v>500000</v>
      </c>
      <c r="E113" s="3">
        <f t="shared" si="17"/>
        <v>360000</v>
      </c>
      <c r="F113" s="3">
        <f t="shared" si="17"/>
        <v>360000</v>
      </c>
      <c r="G113" s="3">
        <f t="shared" si="17"/>
        <v>140000</v>
      </c>
    </row>
    <row r="114" spans="1:8">
      <c r="A114" s="5" t="s">
        <v>69</v>
      </c>
      <c r="B114" s="6"/>
      <c r="C114" s="6"/>
      <c r="D114" s="6">
        <v>0</v>
      </c>
      <c r="E114" s="6"/>
      <c r="F114" s="6"/>
      <c r="G114" s="6">
        <v>0</v>
      </c>
      <c r="H114" s="7" t="s">
        <v>175</v>
      </c>
    </row>
    <row r="115" spans="1:8">
      <c r="A115" s="5" t="s">
        <v>71</v>
      </c>
      <c r="B115" s="6"/>
      <c r="C115" s="6"/>
      <c r="D115" s="6">
        <v>0</v>
      </c>
      <c r="E115" s="6"/>
      <c r="F115" s="6"/>
      <c r="G115" s="6">
        <v>0</v>
      </c>
      <c r="H115" s="7" t="s">
        <v>176</v>
      </c>
    </row>
    <row r="116" spans="1:8">
      <c r="A116" s="5" t="s">
        <v>73</v>
      </c>
      <c r="B116" s="6">
        <v>995000</v>
      </c>
      <c r="C116" s="6">
        <v>-495000</v>
      </c>
      <c r="D116" s="6">
        <v>500000</v>
      </c>
      <c r="E116" s="6">
        <v>360000</v>
      </c>
      <c r="F116" s="6">
        <v>360000</v>
      </c>
      <c r="G116" s="6">
        <v>140000</v>
      </c>
      <c r="H116" s="7" t="s">
        <v>177</v>
      </c>
    </row>
    <row r="117" spans="1:8">
      <c r="A117" s="5" t="s">
        <v>75</v>
      </c>
      <c r="B117" s="6">
        <v>36000</v>
      </c>
      <c r="C117" s="6">
        <v>-36000</v>
      </c>
      <c r="D117" s="6">
        <v>0</v>
      </c>
      <c r="E117" s="6">
        <v>0</v>
      </c>
      <c r="F117" s="6">
        <v>0</v>
      </c>
      <c r="G117" s="6">
        <v>0</v>
      </c>
      <c r="H117" s="7" t="s">
        <v>178</v>
      </c>
    </row>
    <row r="118" spans="1:8">
      <c r="A118" s="5" t="s">
        <v>77</v>
      </c>
      <c r="B118" s="6"/>
      <c r="C118" s="6"/>
      <c r="D118" s="6">
        <v>0</v>
      </c>
      <c r="E118" s="6"/>
      <c r="F118" s="6"/>
      <c r="G118" s="6">
        <v>0</v>
      </c>
      <c r="H118" s="7" t="s">
        <v>179</v>
      </c>
    </row>
    <row r="119" spans="1:8">
      <c r="A119" s="5" t="s">
        <v>79</v>
      </c>
      <c r="B119" s="6"/>
      <c r="C119" s="6"/>
      <c r="D119" s="6">
        <v>0</v>
      </c>
      <c r="E119" s="6"/>
      <c r="F119" s="6"/>
      <c r="G119" s="6">
        <v>0</v>
      </c>
      <c r="H119" s="7" t="s">
        <v>180</v>
      </c>
    </row>
    <row r="120" spans="1:8">
      <c r="A120" s="5" t="s">
        <v>81</v>
      </c>
      <c r="B120" s="6"/>
      <c r="C120" s="6"/>
      <c r="D120" s="6">
        <v>0</v>
      </c>
      <c r="E120" s="6"/>
      <c r="F120" s="6"/>
      <c r="G120" s="6">
        <v>0</v>
      </c>
      <c r="H120" s="8"/>
    </row>
    <row r="121" spans="1:8">
      <c r="A121" s="5" t="s">
        <v>82</v>
      </c>
      <c r="B121" s="6"/>
      <c r="C121" s="6"/>
      <c r="D121" s="6">
        <v>0</v>
      </c>
      <c r="E121" s="6"/>
      <c r="F121" s="6"/>
      <c r="G121" s="6">
        <v>0</v>
      </c>
      <c r="H121" s="8"/>
    </row>
    <row r="122" spans="1:8">
      <c r="A122" s="5" t="s">
        <v>83</v>
      </c>
      <c r="B122" s="6"/>
      <c r="C122" s="6"/>
      <c r="D122" s="6">
        <v>0</v>
      </c>
      <c r="E122" s="6"/>
      <c r="F122" s="6"/>
      <c r="G122" s="6">
        <v>0</v>
      </c>
      <c r="H122" s="7" t="s">
        <v>181</v>
      </c>
    </row>
    <row r="123" spans="1:8" ht="30">
      <c r="A123" s="4" t="s">
        <v>85</v>
      </c>
      <c r="B123" s="3">
        <f>SUM(B124:B132)</f>
        <v>24408223</v>
      </c>
      <c r="C123" s="3">
        <f t="shared" ref="C123:G123" si="18">SUM(C124:C132)</f>
        <v>195275650.80000001</v>
      </c>
      <c r="D123" s="3">
        <f t="shared" si="18"/>
        <v>219683873.80000001</v>
      </c>
      <c r="E123" s="3">
        <f t="shared" si="18"/>
        <v>165790155.11000001</v>
      </c>
      <c r="F123" s="3">
        <f t="shared" si="18"/>
        <v>165790155.11000001</v>
      </c>
      <c r="G123" s="3">
        <f t="shared" si="18"/>
        <v>53893718.690000005</v>
      </c>
    </row>
    <row r="124" spans="1:8">
      <c r="A124" s="5" t="s">
        <v>86</v>
      </c>
      <c r="B124" s="6">
        <v>2245709</v>
      </c>
      <c r="C124" s="6">
        <v>12058147.470000001</v>
      </c>
      <c r="D124" s="6">
        <v>14303856.470000001</v>
      </c>
      <c r="E124" s="6">
        <v>4718231.05</v>
      </c>
      <c r="F124" s="6">
        <v>4718231.05</v>
      </c>
      <c r="G124" s="6">
        <v>9585625.4200000018</v>
      </c>
      <c r="H124" s="7" t="s">
        <v>182</v>
      </c>
    </row>
    <row r="125" spans="1:8">
      <c r="A125" s="5" t="s">
        <v>88</v>
      </c>
      <c r="B125" s="6">
        <v>217000</v>
      </c>
      <c r="C125" s="6">
        <v>1266383.5</v>
      </c>
      <c r="D125" s="6">
        <v>1483383.5</v>
      </c>
      <c r="E125" s="6">
        <v>0</v>
      </c>
      <c r="F125" s="6">
        <v>0</v>
      </c>
      <c r="G125" s="6">
        <v>1483383.5</v>
      </c>
      <c r="H125" s="7" t="s">
        <v>183</v>
      </c>
    </row>
    <row r="126" spans="1:8">
      <c r="A126" s="5" t="s">
        <v>90</v>
      </c>
      <c r="B126" s="6">
        <v>21680914</v>
      </c>
      <c r="C126" s="6">
        <v>181186534.33000001</v>
      </c>
      <c r="D126" s="6">
        <v>202867448.33000001</v>
      </c>
      <c r="E126" s="6">
        <v>160489569.77000001</v>
      </c>
      <c r="F126" s="6">
        <v>160489569.77000001</v>
      </c>
      <c r="G126" s="6">
        <v>42377878.560000002</v>
      </c>
      <c r="H126" s="7" t="s">
        <v>184</v>
      </c>
    </row>
    <row r="127" spans="1:8">
      <c r="A127" s="5" t="s">
        <v>92</v>
      </c>
      <c r="B127" s="6">
        <v>0</v>
      </c>
      <c r="C127" s="6">
        <v>692068.5</v>
      </c>
      <c r="D127" s="6">
        <v>692068.5</v>
      </c>
      <c r="E127" s="6">
        <v>374528</v>
      </c>
      <c r="F127" s="6">
        <v>374528</v>
      </c>
      <c r="G127" s="6">
        <v>317540.5</v>
      </c>
      <c r="H127" s="7" t="s">
        <v>185</v>
      </c>
    </row>
    <row r="128" spans="1:8">
      <c r="A128" s="5" t="s">
        <v>94</v>
      </c>
      <c r="B128" s="6"/>
      <c r="C128" s="6"/>
      <c r="D128" s="6">
        <v>0</v>
      </c>
      <c r="E128" s="6"/>
      <c r="F128" s="6"/>
      <c r="G128" s="6">
        <v>0</v>
      </c>
      <c r="H128" s="7" t="s">
        <v>186</v>
      </c>
    </row>
    <row r="129" spans="1:8">
      <c r="A129" s="5" t="s">
        <v>96</v>
      </c>
      <c r="B129" s="6">
        <v>264600</v>
      </c>
      <c r="C129" s="6">
        <v>56592</v>
      </c>
      <c r="D129" s="6">
        <v>321192</v>
      </c>
      <c r="E129" s="6">
        <v>207826.29</v>
      </c>
      <c r="F129" s="6">
        <v>207826.29</v>
      </c>
      <c r="G129" s="6">
        <v>113365.70999999999</v>
      </c>
      <c r="H129" s="7" t="s">
        <v>187</v>
      </c>
    </row>
    <row r="130" spans="1:8">
      <c r="A130" s="5" t="s">
        <v>98</v>
      </c>
      <c r="B130" s="6"/>
      <c r="C130" s="6"/>
      <c r="D130" s="6">
        <v>0</v>
      </c>
      <c r="E130" s="6"/>
      <c r="F130" s="6"/>
      <c r="G130" s="6">
        <v>0</v>
      </c>
      <c r="H130" s="7" t="s">
        <v>188</v>
      </c>
    </row>
    <row r="131" spans="1:8">
      <c r="A131" s="5" t="s">
        <v>100</v>
      </c>
      <c r="B131" s="6"/>
      <c r="C131" s="6"/>
      <c r="D131" s="6">
        <v>0</v>
      </c>
      <c r="E131" s="6"/>
      <c r="F131" s="6"/>
      <c r="G131" s="6">
        <v>0</v>
      </c>
      <c r="H131" s="7" t="s">
        <v>189</v>
      </c>
    </row>
    <row r="132" spans="1:8">
      <c r="A132" s="5" t="s">
        <v>102</v>
      </c>
      <c r="B132" s="6">
        <v>0</v>
      </c>
      <c r="C132" s="6">
        <v>15925</v>
      </c>
      <c r="D132" s="6">
        <v>15925</v>
      </c>
      <c r="E132" s="6">
        <v>0</v>
      </c>
      <c r="F132" s="6">
        <v>0</v>
      </c>
      <c r="G132" s="6">
        <v>15925</v>
      </c>
      <c r="H132" s="7" t="s">
        <v>190</v>
      </c>
    </row>
    <row r="133" spans="1:8">
      <c r="A133" s="4" t="s">
        <v>104</v>
      </c>
      <c r="B133" s="3">
        <f>SUM(B134:B136)</f>
        <v>0</v>
      </c>
      <c r="C133" s="3">
        <f t="shared" ref="C133:G133" si="19">SUM(C134:C136)</f>
        <v>0</v>
      </c>
      <c r="D133" s="3">
        <f t="shared" si="19"/>
        <v>0</v>
      </c>
      <c r="E133" s="3">
        <f t="shared" si="19"/>
        <v>0</v>
      </c>
      <c r="F133" s="3">
        <f t="shared" si="19"/>
        <v>0</v>
      </c>
      <c r="G133" s="3">
        <f t="shared" si="19"/>
        <v>0</v>
      </c>
    </row>
    <row r="134" spans="1:8">
      <c r="A134" s="5" t="s">
        <v>105</v>
      </c>
      <c r="B134" s="9">
        <v>0</v>
      </c>
      <c r="C134" s="9">
        <v>0</v>
      </c>
      <c r="D134" s="9">
        <f t="shared" ref="D134:D158" si="20">B134+C134</f>
        <v>0</v>
      </c>
      <c r="E134" s="9">
        <v>0</v>
      </c>
      <c r="F134" s="9">
        <v>0</v>
      </c>
      <c r="G134" s="9">
        <f t="shared" ref="G134:G136" si="21">D134-E134</f>
        <v>0</v>
      </c>
      <c r="H134" s="7" t="s">
        <v>191</v>
      </c>
    </row>
    <row r="135" spans="1:8">
      <c r="A135" s="5" t="s">
        <v>107</v>
      </c>
      <c r="B135" s="9">
        <v>0</v>
      </c>
      <c r="C135" s="9">
        <v>0</v>
      </c>
      <c r="D135" s="9">
        <f t="shared" si="20"/>
        <v>0</v>
      </c>
      <c r="E135" s="9">
        <v>0</v>
      </c>
      <c r="F135" s="9">
        <v>0</v>
      </c>
      <c r="G135" s="9">
        <f t="shared" si="21"/>
        <v>0</v>
      </c>
      <c r="H135" s="7" t="s">
        <v>192</v>
      </c>
    </row>
    <row r="136" spans="1:8">
      <c r="A136" s="5" t="s">
        <v>109</v>
      </c>
      <c r="B136" s="9">
        <v>0</v>
      </c>
      <c r="C136" s="9">
        <v>0</v>
      </c>
      <c r="D136" s="9">
        <f t="shared" si="20"/>
        <v>0</v>
      </c>
      <c r="E136" s="9">
        <v>0</v>
      </c>
      <c r="F136" s="9">
        <v>0</v>
      </c>
      <c r="G136" s="9">
        <f t="shared" si="21"/>
        <v>0</v>
      </c>
      <c r="H136" s="7" t="s">
        <v>193</v>
      </c>
    </row>
    <row r="137" spans="1:8">
      <c r="A137" s="4" t="s">
        <v>111</v>
      </c>
      <c r="B137" s="3">
        <f>SUM(B138:B142,B144:B145)</f>
        <v>44999.55</v>
      </c>
      <c r="C137" s="3">
        <f t="shared" ref="C137:G137" si="22">SUM(C138:C142,C144:C145)</f>
        <v>-6333.17</v>
      </c>
      <c r="D137" s="3">
        <f t="shared" si="22"/>
        <v>38666.380000000005</v>
      </c>
      <c r="E137" s="3">
        <f t="shared" si="22"/>
        <v>0</v>
      </c>
      <c r="F137" s="3">
        <f t="shared" si="22"/>
        <v>0</v>
      </c>
      <c r="G137" s="3">
        <f t="shared" si="22"/>
        <v>38666.380000000005</v>
      </c>
    </row>
    <row r="138" spans="1:8">
      <c r="A138" s="5" t="s">
        <v>112</v>
      </c>
      <c r="B138" s="6"/>
      <c r="C138" s="6"/>
      <c r="D138" s="6">
        <v>0</v>
      </c>
      <c r="E138" s="6"/>
      <c r="F138" s="6"/>
      <c r="G138" s="6">
        <v>0</v>
      </c>
      <c r="H138" s="7" t="s">
        <v>194</v>
      </c>
    </row>
    <row r="139" spans="1:8">
      <c r="A139" s="5" t="s">
        <v>114</v>
      </c>
      <c r="B139" s="6"/>
      <c r="C139" s="6"/>
      <c r="D139" s="6">
        <v>0</v>
      </c>
      <c r="E139" s="6"/>
      <c r="F139" s="6"/>
      <c r="G139" s="6">
        <v>0</v>
      </c>
      <c r="H139" s="7" t="s">
        <v>195</v>
      </c>
    </row>
    <row r="140" spans="1:8">
      <c r="A140" s="5" t="s">
        <v>116</v>
      </c>
      <c r="B140" s="6"/>
      <c r="C140" s="6"/>
      <c r="D140" s="6">
        <v>0</v>
      </c>
      <c r="E140" s="6"/>
      <c r="F140" s="6"/>
      <c r="G140" s="6">
        <v>0</v>
      </c>
      <c r="H140" s="7" t="s">
        <v>196</v>
      </c>
    </row>
    <row r="141" spans="1:8">
      <c r="A141" s="5" t="s">
        <v>118</v>
      </c>
      <c r="B141" s="6"/>
      <c r="C141" s="6"/>
      <c r="D141" s="6">
        <v>0</v>
      </c>
      <c r="E141" s="6"/>
      <c r="F141" s="6"/>
      <c r="G141" s="6">
        <v>0</v>
      </c>
      <c r="H141" s="7" t="s">
        <v>197</v>
      </c>
    </row>
    <row r="142" spans="1:8">
      <c r="A142" s="5" t="s">
        <v>120</v>
      </c>
      <c r="B142" s="6"/>
      <c r="C142" s="6"/>
      <c r="D142" s="6">
        <v>0</v>
      </c>
      <c r="E142" s="6"/>
      <c r="F142" s="6"/>
      <c r="G142" s="6">
        <v>0</v>
      </c>
      <c r="H142" s="7" t="s">
        <v>198</v>
      </c>
    </row>
    <row r="143" spans="1:8">
      <c r="A143" s="5" t="s">
        <v>122</v>
      </c>
      <c r="B143" s="6"/>
      <c r="C143" s="6"/>
      <c r="D143" s="6">
        <v>0</v>
      </c>
      <c r="E143" s="6"/>
      <c r="F143" s="6"/>
      <c r="G143" s="6">
        <v>0</v>
      </c>
      <c r="H143" s="7"/>
    </row>
    <row r="144" spans="1:8">
      <c r="A144" s="5" t="s">
        <v>123</v>
      </c>
      <c r="B144" s="6"/>
      <c r="C144" s="6"/>
      <c r="D144" s="6">
        <v>0</v>
      </c>
      <c r="E144" s="6"/>
      <c r="F144" s="6"/>
      <c r="G144" s="6">
        <v>0</v>
      </c>
      <c r="H144" s="7" t="s">
        <v>199</v>
      </c>
    </row>
    <row r="145" spans="1:8">
      <c r="A145" s="5" t="s">
        <v>125</v>
      </c>
      <c r="B145" s="6">
        <v>44999.55</v>
      </c>
      <c r="C145" s="6">
        <v>-6333.17</v>
      </c>
      <c r="D145" s="6">
        <v>38666.380000000005</v>
      </c>
      <c r="E145" s="6">
        <v>0</v>
      </c>
      <c r="F145" s="6">
        <v>0</v>
      </c>
      <c r="G145" s="6">
        <v>38666.380000000005</v>
      </c>
      <c r="H145" s="7" t="s">
        <v>200</v>
      </c>
    </row>
    <row r="146" spans="1:8">
      <c r="A146" s="4" t="s">
        <v>127</v>
      </c>
      <c r="B146" s="9">
        <f>SUM(B147:B149)</f>
        <v>0</v>
      </c>
      <c r="C146" s="9">
        <f t="shared" ref="C146:G146" si="23">SUM(C147:C149)</f>
        <v>0</v>
      </c>
      <c r="D146" s="9">
        <f t="shared" si="23"/>
        <v>0</v>
      </c>
      <c r="E146" s="9">
        <f t="shared" si="23"/>
        <v>0</v>
      </c>
      <c r="F146" s="9">
        <f t="shared" si="23"/>
        <v>0</v>
      </c>
      <c r="G146" s="9">
        <f t="shared" si="23"/>
        <v>0</v>
      </c>
    </row>
    <row r="147" spans="1:8">
      <c r="A147" s="5" t="s">
        <v>128</v>
      </c>
      <c r="B147" s="9">
        <v>0</v>
      </c>
      <c r="C147" s="9">
        <v>0</v>
      </c>
      <c r="D147" s="9">
        <f t="shared" si="20"/>
        <v>0</v>
      </c>
      <c r="E147" s="9">
        <v>0</v>
      </c>
      <c r="F147" s="9">
        <v>0</v>
      </c>
      <c r="G147" s="9">
        <f t="shared" ref="G147:G149" si="24">D147-E147</f>
        <v>0</v>
      </c>
      <c r="H147" s="7" t="s">
        <v>201</v>
      </c>
    </row>
    <row r="148" spans="1:8">
      <c r="A148" s="5" t="s">
        <v>130</v>
      </c>
      <c r="B148" s="9">
        <v>0</v>
      </c>
      <c r="C148" s="9">
        <v>0</v>
      </c>
      <c r="D148" s="9">
        <f t="shared" si="20"/>
        <v>0</v>
      </c>
      <c r="E148" s="9">
        <v>0</v>
      </c>
      <c r="F148" s="9">
        <v>0</v>
      </c>
      <c r="G148" s="9">
        <f t="shared" si="24"/>
        <v>0</v>
      </c>
      <c r="H148" s="7" t="s">
        <v>202</v>
      </c>
    </row>
    <row r="149" spans="1:8">
      <c r="A149" s="5" t="s">
        <v>132</v>
      </c>
      <c r="B149" s="9">
        <v>0</v>
      </c>
      <c r="C149" s="9">
        <v>0</v>
      </c>
      <c r="D149" s="9">
        <f t="shared" si="20"/>
        <v>0</v>
      </c>
      <c r="E149" s="9">
        <v>0</v>
      </c>
      <c r="F149" s="9">
        <v>0</v>
      </c>
      <c r="G149" s="9">
        <f t="shared" si="24"/>
        <v>0</v>
      </c>
      <c r="H149" s="7" t="s">
        <v>203</v>
      </c>
    </row>
    <row r="150" spans="1:8">
      <c r="A150" s="5"/>
      <c r="B150" s="9"/>
      <c r="C150" s="9"/>
      <c r="D150" s="9"/>
      <c r="E150" s="9"/>
      <c r="F150" s="9"/>
      <c r="G150" s="9"/>
      <c r="H150" s="14"/>
    </row>
    <row r="151" spans="1:8">
      <c r="A151" s="4" t="s">
        <v>134</v>
      </c>
      <c r="B151" s="9">
        <f>SUM(B152:B158)</f>
        <v>0</v>
      </c>
      <c r="C151" s="9">
        <f t="shared" ref="C151:G151" si="25">SUM(C152:C158)</f>
        <v>0</v>
      </c>
      <c r="D151" s="9">
        <f t="shared" si="25"/>
        <v>0</v>
      </c>
      <c r="E151" s="9">
        <f t="shared" si="25"/>
        <v>0</v>
      </c>
      <c r="F151" s="9">
        <f t="shared" si="25"/>
        <v>0</v>
      </c>
      <c r="G151" s="9">
        <f t="shared" si="25"/>
        <v>0</v>
      </c>
    </row>
    <row r="152" spans="1:8">
      <c r="A152" s="5" t="s">
        <v>135</v>
      </c>
      <c r="B152" s="9">
        <v>0</v>
      </c>
      <c r="C152" s="9">
        <v>0</v>
      </c>
      <c r="D152" s="9">
        <f t="shared" si="20"/>
        <v>0</v>
      </c>
      <c r="E152" s="9">
        <v>0</v>
      </c>
      <c r="F152" s="9">
        <v>0</v>
      </c>
      <c r="G152" s="9">
        <f t="shared" ref="G152:G158" si="26">D152-E152</f>
        <v>0</v>
      </c>
      <c r="H152" s="7" t="s">
        <v>204</v>
      </c>
    </row>
    <row r="153" spans="1:8">
      <c r="A153" s="5" t="s">
        <v>137</v>
      </c>
      <c r="B153" s="9">
        <v>0</v>
      </c>
      <c r="C153" s="9">
        <v>0</v>
      </c>
      <c r="D153" s="9">
        <f t="shared" si="20"/>
        <v>0</v>
      </c>
      <c r="E153" s="9">
        <v>0</v>
      </c>
      <c r="F153" s="9">
        <v>0</v>
      </c>
      <c r="G153" s="9">
        <f t="shared" si="26"/>
        <v>0</v>
      </c>
      <c r="H153" s="7" t="s">
        <v>205</v>
      </c>
    </row>
    <row r="154" spans="1:8">
      <c r="A154" s="5" t="s">
        <v>139</v>
      </c>
      <c r="B154" s="9">
        <v>0</v>
      </c>
      <c r="C154" s="9">
        <v>0</v>
      </c>
      <c r="D154" s="9">
        <f t="shared" si="20"/>
        <v>0</v>
      </c>
      <c r="E154" s="9">
        <v>0</v>
      </c>
      <c r="F154" s="9">
        <v>0</v>
      </c>
      <c r="G154" s="9">
        <f t="shared" si="26"/>
        <v>0</v>
      </c>
      <c r="H154" s="7" t="s">
        <v>206</v>
      </c>
    </row>
    <row r="155" spans="1:8">
      <c r="A155" s="13" t="s">
        <v>141</v>
      </c>
      <c r="B155" s="9">
        <v>0</v>
      </c>
      <c r="C155" s="9">
        <v>0</v>
      </c>
      <c r="D155" s="9">
        <f t="shared" si="20"/>
        <v>0</v>
      </c>
      <c r="E155" s="9">
        <v>0</v>
      </c>
      <c r="F155" s="9">
        <v>0</v>
      </c>
      <c r="G155" s="9">
        <f t="shared" si="26"/>
        <v>0</v>
      </c>
      <c r="H155" s="7" t="s">
        <v>207</v>
      </c>
    </row>
    <row r="156" spans="1:8">
      <c r="A156" s="5" t="s">
        <v>143</v>
      </c>
      <c r="B156" s="9">
        <v>0</v>
      </c>
      <c r="C156" s="9">
        <v>0</v>
      </c>
      <c r="D156" s="9">
        <f t="shared" si="20"/>
        <v>0</v>
      </c>
      <c r="E156" s="9">
        <v>0</v>
      </c>
      <c r="F156" s="9">
        <v>0</v>
      </c>
      <c r="G156" s="9">
        <f t="shared" si="26"/>
        <v>0</v>
      </c>
      <c r="H156" s="7" t="s">
        <v>208</v>
      </c>
    </row>
    <row r="157" spans="1:8">
      <c r="A157" s="5" t="s">
        <v>145</v>
      </c>
      <c r="B157" s="9">
        <v>0</v>
      </c>
      <c r="C157" s="9">
        <v>0</v>
      </c>
      <c r="D157" s="9">
        <f t="shared" si="20"/>
        <v>0</v>
      </c>
      <c r="E157" s="9">
        <v>0</v>
      </c>
      <c r="F157" s="9">
        <v>0</v>
      </c>
      <c r="G157" s="9">
        <f t="shared" si="26"/>
        <v>0</v>
      </c>
      <c r="H157" s="7" t="s">
        <v>209</v>
      </c>
    </row>
    <row r="158" spans="1:8">
      <c r="A158" s="5" t="s">
        <v>147</v>
      </c>
      <c r="B158" s="9">
        <v>0</v>
      </c>
      <c r="C158" s="9">
        <v>0</v>
      </c>
      <c r="D158" s="9">
        <f t="shared" si="20"/>
        <v>0</v>
      </c>
      <c r="E158" s="9">
        <v>0</v>
      </c>
      <c r="F158" s="9">
        <v>0</v>
      </c>
      <c r="G158" s="9">
        <f t="shared" si="26"/>
        <v>0</v>
      </c>
      <c r="H158" s="7" t="s">
        <v>210</v>
      </c>
    </row>
    <row r="159" spans="1:8">
      <c r="A159" s="15"/>
      <c r="B159" s="11"/>
      <c r="C159" s="11"/>
      <c r="D159" s="11"/>
      <c r="E159" s="11"/>
      <c r="F159" s="11"/>
      <c r="G159" s="11"/>
    </row>
    <row r="160" spans="1:8">
      <c r="A160" s="16" t="s">
        <v>211</v>
      </c>
      <c r="B160" s="17">
        <f t="shared" ref="B160:G160" si="27">B9+B84</f>
        <v>8993649295.4500008</v>
      </c>
      <c r="C160" s="17">
        <f t="shared" si="27"/>
        <v>5178465935.0100002</v>
      </c>
      <c r="D160" s="17">
        <f t="shared" si="27"/>
        <v>14172115230.459999</v>
      </c>
      <c r="E160" s="17">
        <f t="shared" si="27"/>
        <v>7986277579.5200005</v>
      </c>
      <c r="F160" s="17">
        <f t="shared" si="27"/>
        <v>7986218585.1200008</v>
      </c>
      <c r="G160" s="17">
        <f t="shared" si="27"/>
        <v>6185837650.9400005</v>
      </c>
    </row>
    <row r="161" spans="1:1">
      <c r="A161" s="18"/>
    </row>
    <row r="162" spans="1:1">
      <c r="A162" s="18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rintOptions horizontalCentered="1"/>
  <pageMargins left="0.23622047244094491" right="0.23622047244094491" top="0.74803149606299213" bottom="0.74803149606299213" header="0.31496062992125984" footer="0.59055118110236227"/>
  <pageSetup scale="50" firstPageNumber="6" fitToHeight="10" orientation="portrait" r:id="rId1"/>
  <rowBreaks count="1" manualBreakCount="1">
    <brk id="83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F6A</vt:lpstr>
      <vt:lpstr>'F6A'!Área_de_impresión</vt:lpstr>
      <vt:lpstr>'F6A'!Títulos_a_imprimir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2020-10-21T20:38:41Z</cp:lastPrinted>
  <dcterms:created xsi:type="dcterms:W3CDTF">2020-10-21T20:37:41Z</dcterms:created>
  <dcterms:modified xsi:type="dcterms:W3CDTF">2020-10-23T16:24:11Z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