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F6a" sheetId="1" r:id="rId1"/>
  </sheets>
  <definedNames>
    <definedName name="_xlnm._FilterDatabase" localSheetId="0" hidden="1">F6a!$B$3:$H$155</definedName>
    <definedName name="_xlnm.Print_Titles" localSheetId="0">F6a!$1:$3</definedName>
  </definedNames>
  <calcPr calcId="124519"/>
</workbook>
</file>

<file path=xl/calcChain.xml><?xml version="1.0" encoding="utf-8"?>
<calcChain xmlns="http://schemas.openxmlformats.org/spreadsheetml/2006/main">
  <c r="C5" i="1"/>
  <c r="D5"/>
  <c r="F5"/>
  <c r="G5"/>
  <c r="E6"/>
  <c r="E7"/>
  <c r="H7" s="1"/>
  <c r="E8"/>
  <c r="H8"/>
  <c r="E9"/>
  <c r="H9" s="1"/>
  <c r="E10"/>
  <c r="H10"/>
  <c r="E11"/>
  <c r="H11" s="1"/>
  <c r="E12"/>
  <c r="H12"/>
  <c r="C13"/>
  <c r="D13"/>
  <c r="F13"/>
  <c r="G13"/>
  <c r="E14"/>
  <c r="H14"/>
  <c r="E15"/>
  <c r="H15" s="1"/>
  <c r="E16"/>
  <c r="H16"/>
  <c r="E17"/>
  <c r="H17" s="1"/>
  <c r="E18"/>
  <c r="H18"/>
  <c r="E19"/>
  <c r="H19" s="1"/>
  <c r="E20"/>
  <c r="H20" s="1"/>
  <c r="E21"/>
  <c r="H21" s="1"/>
  <c r="E22"/>
  <c r="H22"/>
  <c r="C23"/>
  <c r="D23"/>
  <c r="F23"/>
  <c r="G23"/>
  <c r="E24"/>
  <c r="H24"/>
  <c r="E25"/>
  <c r="H25" s="1"/>
  <c r="E26"/>
  <c r="H26" s="1"/>
  <c r="E27"/>
  <c r="H27" s="1"/>
  <c r="E28"/>
  <c r="H28"/>
  <c r="E29"/>
  <c r="H29" s="1"/>
  <c r="E30"/>
  <c r="H30"/>
  <c r="E31"/>
  <c r="H31" s="1"/>
  <c r="E32"/>
  <c r="H32"/>
  <c r="C33"/>
  <c r="D33"/>
  <c r="F33"/>
  <c r="G33"/>
  <c r="E34"/>
  <c r="H34"/>
  <c r="E35"/>
  <c r="H35" s="1"/>
  <c r="E36"/>
  <c r="H36"/>
  <c r="E37"/>
  <c r="H37" s="1"/>
  <c r="E38"/>
  <c r="H38"/>
  <c r="E39"/>
  <c r="H39" s="1"/>
  <c r="E40"/>
  <c r="H40" s="1"/>
  <c r="E41"/>
  <c r="H41" s="1"/>
  <c r="E42"/>
  <c r="H42"/>
  <c r="C43"/>
  <c r="D43"/>
  <c r="F43"/>
  <c r="G43"/>
  <c r="E44"/>
  <c r="H44"/>
  <c r="E45"/>
  <c r="H45" s="1"/>
  <c r="E46"/>
  <c r="H46" s="1"/>
  <c r="E47"/>
  <c r="H47" s="1"/>
  <c r="E48"/>
  <c r="H48" s="1"/>
  <c r="E49"/>
  <c r="H49" s="1"/>
  <c r="E50"/>
  <c r="H50"/>
  <c r="E51"/>
  <c r="H51" s="1"/>
  <c r="E52"/>
  <c r="H52"/>
  <c r="C53"/>
  <c r="D53"/>
  <c r="F53"/>
  <c r="G53"/>
  <c r="E54"/>
  <c r="E53" s="1"/>
  <c r="H53" s="1"/>
  <c r="H54"/>
  <c r="E55"/>
  <c r="H55" s="1"/>
  <c r="E56"/>
  <c r="H56"/>
  <c r="C57"/>
  <c r="D57"/>
  <c r="F57"/>
  <c r="G57"/>
  <c r="E58"/>
  <c r="E59"/>
  <c r="H59" s="1"/>
  <c r="E60"/>
  <c r="H60" s="1"/>
  <c r="E61"/>
  <c r="H61" s="1"/>
  <c r="E62"/>
  <c r="H62"/>
  <c r="E63"/>
  <c r="H63" s="1"/>
  <c r="E64"/>
  <c r="H64"/>
  <c r="E65"/>
  <c r="H65" s="1"/>
  <c r="C66"/>
  <c r="D66"/>
  <c r="F66"/>
  <c r="G66"/>
  <c r="E67"/>
  <c r="H67" s="1"/>
  <c r="E68"/>
  <c r="H68"/>
  <c r="E69"/>
  <c r="H69" s="1"/>
  <c r="C70"/>
  <c r="D70"/>
  <c r="F70"/>
  <c r="G70"/>
  <c r="E71"/>
  <c r="H71" s="1"/>
  <c r="E72"/>
  <c r="H72"/>
  <c r="E73"/>
  <c r="H73" s="1"/>
  <c r="E74"/>
  <c r="H74" s="1"/>
  <c r="E75"/>
  <c r="H75" s="1"/>
  <c r="E76"/>
  <c r="H76" s="1"/>
  <c r="E77"/>
  <c r="H77" s="1"/>
  <c r="C80"/>
  <c r="D80"/>
  <c r="F80"/>
  <c r="G80"/>
  <c r="E81"/>
  <c r="H81"/>
  <c r="E82"/>
  <c r="H82" s="1"/>
  <c r="E83"/>
  <c r="H83"/>
  <c r="E84"/>
  <c r="H84" s="1"/>
  <c r="E85"/>
  <c r="H85" s="1"/>
  <c r="E86"/>
  <c r="H86" s="1"/>
  <c r="E87"/>
  <c r="H87" s="1"/>
  <c r="C88"/>
  <c r="D88"/>
  <c r="F88"/>
  <c r="G88"/>
  <c r="E89"/>
  <c r="H89"/>
  <c r="E90"/>
  <c r="H90" s="1"/>
  <c r="E91"/>
  <c r="H91" s="1"/>
  <c r="E92"/>
  <c r="H92" s="1"/>
  <c r="E93"/>
  <c r="H93" s="1"/>
  <c r="E94"/>
  <c r="H94" s="1"/>
  <c r="E95"/>
  <c r="H95"/>
  <c r="E96"/>
  <c r="H96" s="1"/>
  <c r="E97"/>
  <c r="H97"/>
  <c r="C98"/>
  <c r="D98"/>
  <c r="F98"/>
  <c r="G98"/>
  <c r="E99"/>
  <c r="H99" s="1"/>
  <c r="E100"/>
  <c r="H100" s="1"/>
  <c r="E101"/>
  <c r="H101"/>
  <c r="E102"/>
  <c r="H102" s="1"/>
  <c r="E103"/>
  <c r="H103"/>
  <c r="E104"/>
  <c r="H104" s="1"/>
  <c r="E105"/>
  <c r="H105" s="1"/>
  <c r="E106"/>
  <c r="H106" s="1"/>
  <c r="E107"/>
  <c r="H107" s="1"/>
  <c r="C108"/>
  <c r="D108"/>
  <c r="F108"/>
  <c r="G108"/>
  <c r="E109"/>
  <c r="H109"/>
  <c r="E110"/>
  <c r="H110" s="1"/>
  <c r="E111"/>
  <c r="H111" s="1"/>
  <c r="E112"/>
  <c r="H112" s="1"/>
  <c r="E113"/>
  <c r="H113" s="1"/>
  <c r="E114"/>
  <c r="H114" s="1"/>
  <c r="E115"/>
  <c r="H115"/>
  <c r="E116"/>
  <c r="H116" s="1"/>
  <c r="E117"/>
  <c r="H117"/>
  <c r="C118"/>
  <c r="D118"/>
  <c r="F118"/>
  <c r="G118"/>
  <c r="E119"/>
  <c r="H119" s="1"/>
  <c r="E120"/>
  <c r="H120" s="1"/>
  <c r="E121"/>
  <c r="H121"/>
  <c r="E122"/>
  <c r="H122" s="1"/>
  <c r="E123"/>
  <c r="H123"/>
  <c r="E124"/>
  <c r="H124" s="1"/>
  <c r="E125"/>
  <c r="H125" s="1"/>
  <c r="E126"/>
  <c r="H126" s="1"/>
  <c r="E127"/>
  <c r="H127" s="1"/>
  <c r="C128"/>
  <c r="D128"/>
  <c r="F128"/>
  <c r="G128"/>
  <c r="E129"/>
  <c r="H129"/>
  <c r="E130"/>
  <c r="H130" s="1"/>
  <c r="E131"/>
  <c r="H131" s="1"/>
  <c r="C132"/>
  <c r="D132"/>
  <c r="F132"/>
  <c r="G132"/>
  <c r="E133"/>
  <c r="H133"/>
  <c r="E134"/>
  <c r="H134" s="1"/>
  <c r="E135"/>
  <c r="H135"/>
  <c r="E136"/>
  <c r="H136" s="1"/>
  <c r="E137"/>
  <c r="H137" s="1"/>
  <c r="E138"/>
  <c r="H138" s="1"/>
  <c r="E139"/>
  <c r="H139" s="1"/>
  <c r="E140"/>
  <c r="H140" s="1"/>
  <c r="C141"/>
  <c r="D141"/>
  <c r="F141"/>
  <c r="G141"/>
  <c r="E142"/>
  <c r="E143"/>
  <c r="H143" s="1"/>
  <c r="E144"/>
  <c r="H144" s="1"/>
  <c r="C145"/>
  <c r="D145"/>
  <c r="F145"/>
  <c r="G145"/>
  <c r="E146"/>
  <c r="H146" s="1"/>
  <c r="E147"/>
  <c r="H147" s="1"/>
  <c r="E148"/>
  <c r="H148" s="1"/>
  <c r="E149"/>
  <c r="H149"/>
  <c r="E150"/>
  <c r="H150" s="1"/>
  <c r="E151"/>
  <c r="H151"/>
  <c r="E152"/>
  <c r="H152" s="1"/>
  <c r="E57" l="1"/>
  <c r="H57" s="1"/>
  <c r="E5"/>
  <c r="C4"/>
  <c r="C154" s="1"/>
  <c r="E128"/>
  <c r="H128" s="1"/>
  <c r="E108"/>
  <c r="H108" s="1"/>
  <c r="E88"/>
  <c r="H88" s="1"/>
  <c r="G79"/>
  <c r="H58"/>
  <c r="E43"/>
  <c r="H43" s="1"/>
  <c r="E23"/>
  <c r="H23" s="1"/>
  <c r="H6"/>
  <c r="D4"/>
  <c r="D154" s="1"/>
  <c r="E141"/>
  <c r="H141" s="1"/>
  <c r="E132"/>
  <c r="H132" s="1"/>
  <c r="E80"/>
  <c r="C79"/>
  <c r="E118"/>
  <c r="H118" s="1"/>
  <c r="F79"/>
  <c r="E98"/>
  <c r="H98" s="1"/>
  <c r="D79"/>
  <c r="E33"/>
  <c r="H33" s="1"/>
  <c r="F4"/>
  <c r="F154" s="1"/>
  <c r="E13"/>
  <c r="H13" s="1"/>
  <c r="G4"/>
  <c r="G154" s="1"/>
  <c r="H80"/>
  <c r="H79" s="1"/>
  <c r="H5"/>
  <c r="E145"/>
  <c r="H145" s="1"/>
  <c r="E70"/>
  <c r="H70" s="1"/>
  <c r="H142"/>
  <c r="E66"/>
  <c r="H66" s="1"/>
  <c r="H4" l="1"/>
  <c r="H154" s="1"/>
  <c r="E4"/>
  <c r="E154" s="1"/>
  <c r="E79"/>
</calcChain>
</file>

<file path=xl/sharedStrings.xml><?xml version="1.0" encoding="utf-8"?>
<sst xmlns="http://schemas.openxmlformats.org/spreadsheetml/2006/main" count="281" uniqueCount="208">
  <si>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</si>
  <si>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</si>
  <si>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</si>
  <si>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</si>
  <si>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</si>
  <si>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</si>
  <si>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</si>
  <si>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</si>
  <si>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</si>
  <si>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</si>
  <si>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</si>
  <si>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</si>
  <si>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</si>
  <si>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</si>
  <si>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</si>
  <si>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</si>
  <si>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</si>
  <si>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</si>
  <si>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</si>
  <si>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</si>
  <si>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</si>
  <si>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</si>
  <si>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</si>
  <si>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</si>
  <si>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</si>
  <si>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</si>
  <si>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</si>
  <si>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</si>
  <si>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</si>
  <si>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</si>
  <si>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</si>
  <si>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</si>
  <si>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</si>
  <si>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</si>
  <si>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</si>
  <si>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</si>
  <si>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</si>
  <si>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</si>
  <si>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</si>
  <si>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</si>
  <si>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</si>
  <si>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</si>
  <si>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</si>
  <si>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</si>
  <si>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</si>
  <si>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</si>
  <si>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</si>
  <si>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</si>
  <si>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</si>
  <si>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</si>
  <si>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</si>
  <si>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</si>
  <si>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</si>
  <si>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</si>
  <si>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</si>
  <si>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</si>
  <si>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</si>
  <si>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</si>
  <si>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</si>
  <si>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</si>
  <si>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</si>
  <si>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</si>
  <si>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</si>
  <si>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</si>
  <si>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</si>
  <si>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</si>
  <si>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</si>
  <si>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</si>
  <si>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</si>
  <si>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</si>
  <si>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</si>
  <si>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</si>
  <si>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</si>
  <si>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</si>
  <si>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</si>
  <si>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</si>
  <si>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</si>
  <si>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</si>
  <si>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</si>
  <si>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</si>
  <si>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</si>
  <si>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</si>
  <si>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</si>
  <si>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</si>
  <si>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</si>
  <si>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</si>
  <si>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</si>
  <si>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</si>
  <si>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</si>
  <si>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</si>
  <si>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</si>
  <si>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</si>
  <si>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</si>
  <si>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</si>
  <si>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</si>
  <si>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</si>
  <si>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</si>
  <si>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</si>
  <si>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</si>
  <si>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</si>
  <si>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</si>
  <si>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</si>
  <si>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</si>
  <si>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</si>
  <si>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</si>
  <si>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</si>
  <si>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</si>
  <si>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</si>
  <si>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</si>
  <si>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</si>
  <si>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</si>
  <si>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</si>
  <si>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</si>
  <si>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</si>
  <si>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</si>
  <si>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</si>
  <si>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</si>
  <si>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</si>
  <si>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</si>
  <si>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</si>
  <si>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</si>
  <si>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</si>
  <si>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</si>
  <si>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</si>
  <si>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</si>
  <si>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</si>
  <si>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</si>
  <si>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</si>
  <si>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</si>
  <si>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</si>
  <si>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</si>
  <si>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</si>
  <si>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</si>
  <si>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</si>
  <si>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</si>
  <si>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</si>
  <si>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</si>
  <si>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</si>
  <si>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</si>
  <si>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</si>
  <si>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</si>
  <si>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</si>
  <si>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</si>
  <si>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</si>
  <si>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</si>
  <si>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</si>
  <si>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</si>
  <si>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</si>
  <si>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</si>
  <si>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</si>
  <si>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</si>
  <si>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</si>
  <si>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</si>
  <si>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</si>
  <si>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</si>
  <si>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</si>
  <si>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</si>
  <si>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</si>
  <si>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</si>
  <si>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</si>
  <si>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</si>
  <si>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</si>
  <si>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</si>
  <si>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</si>
  <si>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</si>
  <si>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</si>
  <si>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</si>
  <si>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</si>
  <si>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</si>
  <si>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</si>
  <si>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</si>
  <si>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</si>
  <si>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</si>
  <si>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</si>
  <si>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</si>
  <si>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</si>
  <si>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</si>
  <si>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</si>
  <si>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</si>
  <si>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</si>
  <si>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</si>
  <si>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</si>
  <si>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</si>
  <si>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</si>
  <si>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</si>
  <si>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</si>
  <si>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</si>
  <si>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</si>
  <si>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</si>
  <si>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</si>
  <si>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</si>
  <si>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</si>
  <si>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</si>
  <si>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</si>
  <si>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</si>
  <si>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</si>
  <si>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</si>
  <si>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</si>
  <si>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</si>
  <si>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</si>
  <si>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</si>
  <si>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</si>
  <si>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</si>
  <si>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</si>
  <si>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</si>
  <si>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</si>
  <si>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Clasificación por Objeto del Gasto (Capítulo y Concepto)
al 31 de Marzo de 2018
PESOS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</si>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</sst>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3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10"/>
      <color theme="0"/>
      <name val="Arial"/>
      <family val="2"/>
    </font>
    <font>
      <sz val="9"/>
      <color theme="1"/>
      <name val="Intro Book"/>
      <family val="3"/>
    </font>
    <font>
      <b/>
      <sz val="10"/>
      <color theme="0"/>
      <name val="Arial"/>
      <family val="2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2" fillId="0" borderId="0" xfId="0" applyNumberFormat="1" applyFont="1"/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/>
    <xf numFmtId="43" fontId="2" fillId="0" borderId="0" xfId="0" applyNumberFormat="1" applyFont="1" applyFill="1" applyBorder="1"/>
    <xf numFmtId="0" fontId="4" fillId="0" borderId="0" xfId="0" applyNumberFormat="1" applyFont="1" applyFill="1" applyBorder="1"/>
    <xf numFmtId="16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16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6" xfId="0" applyFont="1" applyBorder="1"/>
    <xf numFmtId="164" fontId="6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3" fontId="0" fillId="0" borderId="0" xfId="1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0" fontId="9" fillId="0" borderId="6" xfId="0" applyFont="1" applyBorder="1" applyAlignment="1">
      <alignment horizontal="left" vertical="top"/>
    </xf>
    <xf numFmtId="43" fontId="10" fillId="0" borderId="0" xfId="1" applyFont="1" applyFill="1" applyBorder="1"/>
    <xf numFmtId="0" fontId="10" fillId="0" borderId="0" xfId="0" applyFont="1" applyFill="1" applyBorder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2"/>
    </xf>
    <xf numFmtId="164" fontId="11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3" fontId="8" fillId="0" borderId="0" xfId="1" applyFont="1" applyFill="1" applyBorder="1"/>
    <xf numFmtId="0" fontId="8" fillId="0" borderId="0" xfId="0" applyFont="1" applyFill="1" applyBorder="1" applyAlignment="1"/>
    <xf numFmtId="164" fontId="12" fillId="2" borderId="1" xfId="0" applyNumberFormat="1" applyFont="1" applyFill="1" applyBorder="1" applyAlignment="1">
      <alignment horizontal="center" vertical="top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57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68.83203125" style="1" bestFit="1" customWidth="1"/>
    <col min="3" max="4" width="15.6640625" style="3" bestFit="1" customWidth="1"/>
    <col min="5" max="5" width="16.83203125" style="3" bestFit="1" customWidth="1"/>
    <col min="6" max="7" width="15.6640625" style="3" bestFit="1" customWidth="1"/>
    <col min="8" max="8" width="16.83203125" style="3" bestFit="1" customWidth="1"/>
    <col min="9" max="9" width="3.83203125" style="1" customWidth="1"/>
    <col min="10" max="10" width="12.83203125" style="2" bestFit="1" customWidth="1"/>
    <col min="11" max="11" width="16.6640625" style="2" bestFit="1" customWidth="1"/>
    <col min="12" max="12" width="14" style="2" bestFit="1" customWidth="1"/>
    <col min="13" max="13" width="67.6640625" style="2" bestFit="1" customWidth="1"/>
    <col min="14" max="14" width="10.33203125" style="2" bestFit="1" customWidth="1"/>
    <col min="15" max="15" width="92" style="2" bestFit="1" customWidth="1"/>
    <col min="16" max="16" width="21.83203125" style="2" bestFit="1" customWidth="1"/>
    <col min="17" max="17" width="28.33203125" style="2" bestFit="1" customWidth="1"/>
    <col min="18" max="19" width="19.33203125" style="2" bestFit="1" customWidth="1"/>
    <col min="20" max="20" width="21.1640625" style="2" bestFit="1" customWidth="1"/>
    <col min="21" max="21" width="25.33203125" style="2" bestFit="1" customWidth="1"/>
    <col min="22" max="37" width="12" style="2"/>
    <col min="38" max="16384" width="12" style="1"/>
  </cols>
  <sheetData>
    <row r="1" spans="1:27" s="1" customFormat="1" ht="45.95" customHeight="1">
      <c r="A1" s="46" t="s">
        <v>206</v>
      </c>
      <c r="B1" s="48"/>
      <c r="C1" s="48"/>
      <c r="D1" s="48"/>
      <c r="E1" s="48"/>
      <c r="F1" s="48"/>
      <c r="G1" s="48"/>
      <c r="H1" s="4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46"/>
      <c r="B2" s="45"/>
      <c r="C2" s="44" t="s">
        <v>205</v>
      </c>
      <c r="D2" s="44"/>
      <c r="E2" s="44"/>
      <c r="F2" s="44"/>
      <c r="G2" s="44"/>
      <c r="H2" s="4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" customFormat="1" ht="22.5">
      <c r="A3" s="42" t="s">
        <v>204</v>
      </c>
      <c r="B3" s="41"/>
      <c r="C3" s="39" t="s">
        <v>203</v>
      </c>
      <c r="D3" s="40" t="s">
        <v>202</v>
      </c>
      <c r="E3" s="39" t="s">
        <v>201</v>
      </c>
      <c r="F3" s="39" t="s">
        <v>200</v>
      </c>
      <c r="G3" s="39" t="s">
        <v>199</v>
      </c>
      <c r="H3" s="38" t="s">
        <v>198</v>
      </c>
      <c r="J3" s="37"/>
      <c r="K3" s="37"/>
      <c r="L3" s="37"/>
      <c r="M3" s="37"/>
      <c r="N3" s="37"/>
      <c r="O3" s="37"/>
      <c r="P3" s="36"/>
      <c r="Q3" s="36"/>
      <c r="R3" s="36"/>
      <c r="S3" s="36"/>
      <c r="T3" s="36"/>
      <c r="U3" s="36"/>
      <c r="V3" s="2"/>
      <c r="W3" s="2"/>
      <c r="X3" s="2"/>
      <c r="Y3" s="2"/>
      <c r="Z3" s="2"/>
      <c r="AA3" s="2"/>
    </row>
    <row r="4" spans="1:27" s="1" customFormat="1">
      <c r="A4" s="35" t="s">
        <v>197</v>
      </c>
      <c r="B4" s="34"/>
      <c r="C4" s="33">
        <f>C5+C13+C23+C33+C43+C53+C57+C66+C70</f>
        <v>4101402107.6700001</v>
      </c>
      <c r="D4" s="33">
        <f>D5+D13+D23+D33+D43+D53+D57+D66+D70</f>
        <v>949781460.52999997</v>
      </c>
      <c r="E4" s="33">
        <f>E5+E13+E23+E33+E43+E53+E57+E66+E70</f>
        <v>5051183568.2000008</v>
      </c>
      <c r="F4" s="33">
        <f>F5+F13+F23+F33+F43+F53+F57+F66+F70</f>
        <v>759473123.32999992</v>
      </c>
      <c r="G4" s="33">
        <f>G5+G13+G23+G33+G43+G53+G57+G66+G70</f>
        <v>759512270.32999992</v>
      </c>
      <c r="H4" s="33">
        <f>H5+H13+H23+H33+H43+H53+H57+H66+H70</f>
        <v>4291710444.8700008</v>
      </c>
      <c r="J4" s="25"/>
      <c r="K4" s="25"/>
      <c r="L4" s="25"/>
      <c r="M4" s="25"/>
      <c r="N4" s="25"/>
      <c r="O4" s="25"/>
      <c r="P4" s="24"/>
      <c r="Q4" s="24"/>
      <c r="R4" s="24"/>
      <c r="S4" s="24"/>
      <c r="T4" s="24"/>
      <c r="U4" s="24"/>
      <c r="V4" s="7"/>
      <c r="W4" s="7"/>
      <c r="X4" s="7"/>
      <c r="Y4" s="7"/>
      <c r="Z4" s="7"/>
      <c r="AA4" s="7"/>
    </row>
    <row r="5" spans="1:27" s="1" customFormat="1">
      <c r="A5" s="32" t="s">
        <v>134</v>
      </c>
      <c r="B5" s="31"/>
      <c r="C5" s="30">
        <f>SUM(C6:C12)</f>
        <v>1761591870.8000002</v>
      </c>
      <c r="D5" s="30">
        <f>SUM(D6:D12)</f>
        <v>531338.85</v>
      </c>
      <c r="E5" s="30">
        <f>SUM(E6:E12)</f>
        <v>1762123209.6500001</v>
      </c>
      <c r="F5" s="30">
        <f>SUM(F6:F12)</f>
        <v>302410040.67000002</v>
      </c>
      <c r="G5" s="30">
        <f>SUM(G6:G12)</f>
        <v>302410040.67000002</v>
      </c>
      <c r="H5" s="30">
        <f>SUM(H6:H12)</f>
        <v>1459713168.9800003</v>
      </c>
      <c r="J5" s="22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7"/>
      <c r="W5" s="7"/>
      <c r="X5" s="7"/>
      <c r="Y5" s="7"/>
      <c r="Z5" s="7"/>
      <c r="AA5" s="7"/>
    </row>
    <row r="6" spans="1:27" s="1" customFormat="1">
      <c r="A6" s="17" t="s">
        <v>196</v>
      </c>
      <c r="B6" s="29" t="s">
        <v>132</v>
      </c>
      <c r="C6" s="15">
        <v>370067930</v>
      </c>
      <c r="D6" s="15">
        <v>0</v>
      </c>
      <c r="E6" s="15">
        <f>C6+D6</f>
        <v>370067930</v>
      </c>
      <c r="F6" s="15">
        <v>69287701.609999999</v>
      </c>
      <c r="G6" s="15">
        <v>69287701.609999999</v>
      </c>
      <c r="H6" s="15">
        <f>E6-F6</f>
        <v>300780228.38999999</v>
      </c>
      <c r="J6" s="22"/>
      <c r="K6" s="21"/>
      <c r="L6" s="21"/>
      <c r="M6" s="21"/>
      <c r="N6" s="21"/>
      <c r="O6" s="21"/>
      <c r="P6" s="20"/>
      <c r="Q6" s="20"/>
      <c r="R6" s="20"/>
      <c r="S6" s="20"/>
      <c r="T6" s="20"/>
      <c r="U6" s="20"/>
      <c r="V6" s="7"/>
      <c r="W6" s="7"/>
      <c r="X6" s="7"/>
      <c r="Y6" s="7"/>
      <c r="Z6" s="7"/>
      <c r="AA6" s="7"/>
    </row>
    <row r="7" spans="1:27" s="1" customFormat="1">
      <c r="A7" s="17" t="s">
        <v>195</v>
      </c>
      <c r="B7" s="29" t="s">
        <v>130</v>
      </c>
      <c r="C7" s="15">
        <v>696726468.20000005</v>
      </c>
      <c r="D7" s="15">
        <v>0</v>
      </c>
      <c r="E7" s="15">
        <f>C7+D7</f>
        <v>696726468.20000005</v>
      </c>
      <c r="F7" s="15">
        <v>113691993.56999999</v>
      </c>
      <c r="G7" s="15">
        <v>113691993.56999999</v>
      </c>
      <c r="H7" s="15">
        <f>E7-F7</f>
        <v>583034474.63000011</v>
      </c>
      <c r="J7" s="22"/>
      <c r="K7" s="21"/>
      <c r="L7" s="21"/>
      <c r="M7" s="21"/>
      <c r="N7" s="21"/>
      <c r="O7" s="21"/>
      <c r="P7" s="20"/>
      <c r="Q7" s="20"/>
      <c r="R7" s="20"/>
      <c r="S7" s="20"/>
      <c r="T7" s="20"/>
      <c r="U7" s="20"/>
      <c r="V7" s="7"/>
      <c r="W7" s="7"/>
      <c r="X7" s="7"/>
      <c r="Y7" s="7"/>
      <c r="Z7" s="7"/>
      <c r="AA7" s="7"/>
    </row>
    <row r="8" spans="1:27" s="1" customFormat="1">
      <c r="A8" s="17" t="s">
        <v>194</v>
      </c>
      <c r="B8" s="29" t="s">
        <v>128</v>
      </c>
      <c r="C8" s="15">
        <v>471867585.60000002</v>
      </c>
      <c r="D8" s="15">
        <v>531338.85</v>
      </c>
      <c r="E8" s="15">
        <f>C8+D8</f>
        <v>472398924.45000005</v>
      </c>
      <c r="F8" s="15">
        <v>73548211.379999995</v>
      </c>
      <c r="G8" s="15">
        <v>73548211.379999995</v>
      </c>
      <c r="H8" s="15">
        <f>E8-F8</f>
        <v>398850713.07000005</v>
      </c>
      <c r="J8" s="22"/>
      <c r="K8" s="21"/>
      <c r="L8" s="21"/>
      <c r="M8" s="21"/>
      <c r="N8" s="21"/>
      <c r="O8" s="21"/>
      <c r="P8" s="20"/>
      <c r="Q8" s="20"/>
      <c r="R8" s="20"/>
      <c r="S8" s="20"/>
      <c r="T8" s="20"/>
      <c r="U8" s="20"/>
      <c r="V8" s="7"/>
      <c r="W8" s="7"/>
      <c r="X8" s="7"/>
      <c r="Y8" s="7"/>
      <c r="Z8" s="7"/>
      <c r="AA8" s="7"/>
    </row>
    <row r="9" spans="1:27" s="1" customFormat="1">
      <c r="A9" s="17" t="s">
        <v>193</v>
      </c>
      <c r="B9" s="29" t="s">
        <v>126</v>
      </c>
      <c r="C9" s="15">
        <v>98503104</v>
      </c>
      <c r="D9" s="15">
        <v>0</v>
      </c>
      <c r="E9" s="15">
        <f>C9+D9</f>
        <v>98503104</v>
      </c>
      <c r="F9" s="15">
        <v>28452571.550000001</v>
      </c>
      <c r="G9" s="15">
        <v>28452571.550000001</v>
      </c>
      <c r="H9" s="15">
        <f>E9-F9</f>
        <v>70050532.450000003</v>
      </c>
      <c r="J9" s="22"/>
      <c r="K9" s="21"/>
      <c r="L9" s="21"/>
      <c r="M9" s="21"/>
      <c r="N9" s="21"/>
      <c r="O9" s="21"/>
      <c r="P9" s="20"/>
      <c r="Q9" s="20"/>
      <c r="R9" s="20"/>
      <c r="S9" s="20"/>
      <c r="T9" s="20"/>
      <c r="U9" s="20"/>
      <c r="V9" s="7"/>
      <c r="W9" s="7"/>
      <c r="X9" s="7"/>
      <c r="Y9" s="7"/>
      <c r="Z9" s="7"/>
      <c r="AA9" s="7"/>
    </row>
    <row r="10" spans="1:27" s="1" customFormat="1">
      <c r="A10" s="17" t="s">
        <v>192</v>
      </c>
      <c r="B10" s="29" t="s">
        <v>124</v>
      </c>
      <c r="C10" s="15">
        <v>100052183</v>
      </c>
      <c r="D10" s="15">
        <v>0</v>
      </c>
      <c r="E10" s="15">
        <f>C10+D10</f>
        <v>100052183</v>
      </c>
      <c r="F10" s="15">
        <v>15214677.109999999</v>
      </c>
      <c r="G10" s="15">
        <v>15214677.109999999</v>
      </c>
      <c r="H10" s="15">
        <f>E10-F10</f>
        <v>84837505.890000001</v>
      </c>
      <c r="J10" s="22"/>
      <c r="K10" s="21"/>
      <c r="L10" s="21"/>
      <c r="M10" s="21"/>
      <c r="N10" s="21"/>
      <c r="O10" s="21"/>
      <c r="P10" s="20"/>
      <c r="Q10" s="20"/>
      <c r="R10" s="20"/>
      <c r="S10" s="20"/>
      <c r="T10" s="20"/>
      <c r="U10" s="20"/>
      <c r="V10" s="7"/>
      <c r="W10" s="7"/>
      <c r="X10" s="7"/>
      <c r="Y10" s="7"/>
      <c r="Z10" s="7"/>
      <c r="AA10" s="7"/>
    </row>
    <row r="11" spans="1:27" s="1" customFormat="1">
      <c r="A11" s="17" t="s">
        <v>191</v>
      </c>
      <c r="B11" s="29" t="s">
        <v>122</v>
      </c>
      <c r="C11" s="15"/>
      <c r="D11" s="15"/>
      <c r="E11" s="15">
        <f>C11+D11</f>
        <v>0</v>
      </c>
      <c r="F11" s="15"/>
      <c r="G11" s="15"/>
      <c r="H11" s="15">
        <f>E11-F11</f>
        <v>0</v>
      </c>
      <c r="J11" s="22"/>
      <c r="K11" s="21"/>
      <c r="L11" s="21"/>
      <c r="M11" s="21"/>
      <c r="N11" s="21"/>
      <c r="O11" s="21"/>
      <c r="P11" s="20"/>
      <c r="Q11" s="20"/>
      <c r="R11" s="20"/>
      <c r="S11" s="20"/>
      <c r="T11" s="20"/>
      <c r="U11" s="20"/>
      <c r="V11" s="7"/>
      <c r="W11" s="7"/>
      <c r="X11" s="7"/>
      <c r="Y11" s="7"/>
      <c r="Z11" s="7"/>
      <c r="AA11" s="7"/>
    </row>
    <row r="12" spans="1:27" s="1" customFormat="1">
      <c r="A12" s="17" t="s">
        <v>190</v>
      </c>
      <c r="B12" s="29" t="s">
        <v>120</v>
      </c>
      <c r="C12" s="15">
        <v>24374600</v>
      </c>
      <c r="D12" s="15">
        <v>0</v>
      </c>
      <c r="E12" s="15">
        <f>C12+D12</f>
        <v>24374600</v>
      </c>
      <c r="F12" s="15">
        <v>2214885.4500000002</v>
      </c>
      <c r="G12" s="15">
        <v>2214885.4500000002</v>
      </c>
      <c r="H12" s="15">
        <f>E12-F12</f>
        <v>22159714.550000001</v>
      </c>
      <c r="J12" s="22"/>
      <c r="K12" s="21"/>
      <c r="L12" s="21"/>
      <c r="M12" s="21"/>
      <c r="N12" s="21"/>
      <c r="O12" s="21"/>
      <c r="P12" s="20"/>
      <c r="Q12" s="20"/>
      <c r="R12" s="20"/>
      <c r="S12" s="20"/>
      <c r="T12" s="20"/>
      <c r="U12" s="20"/>
      <c r="V12" s="7"/>
      <c r="W12" s="7"/>
      <c r="X12" s="7"/>
      <c r="Y12" s="7"/>
      <c r="Z12" s="7"/>
      <c r="AA12" s="7"/>
    </row>
    <row r="13" spans="1:27" s="1" customFormat="1">
      <c r="A13" s="32" t="s">
        <v>119</v>
      </c>
      <c r="B13" s="31"/>
      <c r="C13" s="30">
        <f>SUM(C14:C22)</f>
        <v>488207233</v>
      </c>
      <c r="D13" s="30">
        <f>SUM(D14:D22)</f>
        <v>41329799.489999995</v>
      </c>
      <c r="E13" s="30">
        <f>SUM(E14:E22)</f>
        <v>529537032.49000001</v>
      </c>
      <c r="F13" s="30">
        <f>SUM(F14:F22)</f>
        <v>152880215.28999996</v>
      </c>
      <c r="G13" s="30">
        <f>SUM(G14:G22)</f>
        <v>152880215.28999996</v>
      </c>
      <c r="H13" s="30">
        <f>E13-F13</f>
        <v>376656817.20000005</v>
      </c>
      <c r="J13" s="22"/>
      <c r="K13" s="21"/>
      <c r="L13" s="21"/>
      <c r="M13" s="21"/>
      <c r="N13" s="21"/>
      <c r="O13" s="21"/>
      <c r="P13" s="20"/>
      <c r="Q13" s="20"/>
      <c r="R13" s="20"/>
      <c r="S13" s="20"/>
      <c r="T13" s="20"/>
      <c r="U13" s="20"/>
      <c r="V13" s="7"/>
      <c r="W13" s="7"/>
      <c r="X13" s="7"/>
      <c r="Y13" s="7"/>
      <c r="Z13" s="7"/>
      <c r="AA13" s="7"/>
    </row>
    <row r="14" spans="1:27" s="1" customFormat="1">
      <c r="A14" s="17" t="s">
        <v>189</v>
      </c>
      <c r="B14" s="29" t="s">
        <v>117</v>
      </c>
      <c r="C14" s="15">
        <v>16122995</v>
      </c>
      <c r="D14" s="15">
        <v>1470666.55</v>
      </c>
      <c r="E14" s="15">
        <f>C14+D14</f>
        <v>17593661.550000001</v>
      </c>
      <c r="F14" s="15">
        <v>1382796.18</v>
      </c>
      <c r="G14" s="15">
        <v>1382796.18</v>
      </c>
      <c r="H14" s="15">
        <f>E14-F14</f>
        <v>16210865.370000001</v>
      </c>
      <c r="J14" s="22"/>
      <c r="K14" s="21"/>
      <c r="L14" s="21"/>
      <c r="M14" s="21"/>
      <c r="N14" s="21"/>
      <c r="O14" s="21"/>
      <c r="P14" s="20"/>
      <c r="Q14" s="20"/>
      <c r="R14" s="20"/>
      <c r="S14" s="20"/>
      <c r="T14" s="20"/>
      <c r="U14" s="20"/>
      <c r="V14" s="7"/>
      <c r="W14" s="7"/>
      <c r="X14" s="7"/>
      <c r="Y14" s="7"/>
      <c r="Z14" s="7"/>
      <c r="AA14" s="7"/>
    </row>
    <row r="15" spans="1:27" s="1" customFormat="1">
      <c r="A15" s="17" t="s">
        <v>188</v>
      </c>
      <c r="B15" s="29" t="s">
        <v>115</v>
      </c>
      <c r="C15" s="15">
        <v>77680285</v>
      </c>
      <c r="D15" s="15">
        <v>-206337.27</v>
      </c>
      <c r="E15" s="15">
        <f>C15+D15</f>
        <v>77473947.730000004</v>
      </c>
      <c r="F15" s="15">
        <v>4357179.2300000004</v>
      </c>
      <c r="G15" s="15">
        <v>4357179.2300000004</v>
      </c>
      <c r="H15" s="15">
        <f>E15-F15</f>
        <v>73116768.5</v>
      </c>
      <c r="J15" s="22"/>
      <c r="K15" s="21"/>
      <c r="L15" s="21"/>
      <c r="M15" s="21"/>
      <c r="N15" s="21"/>
      <c r="O15" s="21"/>
      <c r="P15" s="20"/>
      <c r="Q15" s="20"/>
      <c r="R15" s="20"/>
      <c r="S15" s="20"/>
      <c r="T15" s="20"/>
      <c r="U15" s="20"/>
      <c r="V15" s="7"/>
      <c r="W15" s="7"/>
      <c r="X15" s="7"/>
      <c r="Y15" s="7"/>
      <c r="Z15" s="7"/>
      <c r="AA15" s="7"/>
    </row>
    <row r="16" spans="1:27" s="1" customFormat="1">
      <c r="A16" s="17" t="s">
        <v>187</v>
      </c>
      <c r="B16" s="29" t="s">
        <v>113</v>
      </c>
      <c r="C16" s="15"/>
      <c r="D16" s="15"/>
      <c r="E16" s="15">
        <f>C16+D16</f>
        <v>0</v>
      </c>
      <c r="F16" s="15"/>
      <c r="G16" s="15"/>
      <c r="H16" s="15">
        <f>E16-F16</f>
        <v>0</v>
      </c>
      <c r="J16" s="22"/>
      <c r="K16" s="21"/>
      <c r="L16" s="21"/>
      <c r="M16" s="21"/>
      <c r="N16" s="21"/>
      <c r="O16" s="21"/>
      <c r="P16" s="20"/>
      <c r="Q16" s="20"/>
      <c r="R16" s="20"/>
      <c r="S16" s="20"/>
      <c r="T16" s="20"/>
      <c r="U16" s="20"/>
      <c r="V16" s="7"/>
      <c r="W16" s="7"/>
      <c r="X16" s="7"/>
      <c r="Y16" s="7"/>
      <c r="Z16" s="7"/>
      <c r="AA16" s="7"/>
    </row>
    <row r="17" spans="1:27" s="1" customFormat="1">
      <c r="A17" s="17" t="s">
        <v>186</v>
      </c>
      <c r="B17" s="29" t="s">
        <v>111</v>
      </c>
      <c r="C17" s="15">
        <v>6048294</v>
      </c>
      <c r="D17" s="15">
        <v>103603.5</v>
      </c>
      <c r="E17" s="15">
        <f>C17+D17</f>
        <v>6151897.5</v>
      </c>
      <c r="F17" s="15">
        <v>76400.350000000006</v>
      </c>
      <c r="G17" s="15">
        <v>76400.350000000006</v>
      </c>
      <c r="H17" s="15">
        <f>E17-F17</f>
        <v>6075497.1500000004</v>
      </c>
      <c r="J17" s="22"/>
      <c r="K17" s="21"/>
      <c r="L17" s="21"/>
      <c r="M17" s="21"/>
      <c r="N17" s="21"/>
      <c r="O17" s="21"/>
      <c r="P17" s="20"/>
      <c r="Q17" s="20"/>
      <c r="R17" s="20"/>
      <c r="S17" s="20"/>
      <c r="T17" s="20"/>
      <c r="U17" s="20"/>
      <c r="V17" s="7"/>
      <c r="W17" s="7"/>
      <c r="X17" s="7"/>
      <c r="Y17" s="7"/>
      <c r="Z17" s="7"/>
      <c r="AA17" s="7"/>
    </row>
    <row r="18" spans="1:27" s="1" customFormat="1">
      <c r="A18" s="17" t="s">
        <v>185</v>
      </c>
      <c r="B18" s="29" t="s">
        <v>109</v>
      </c>
      <c r="C18" s="15">
        <v>351711611</v>
      </c>
      <c r="D18" s="15">
        <v>39408308.859999999</v>
      </c>
      <c r="E18" s="15">
        <f>C18+D18</f>
        <v>391119919.86000001</v>
      </c>
      <c r="F18" s="15">
        <v>141845092.16</v>
      </c>
      <c r="G18" s="15">
        <v>141845092.16</v>
      </c>
      <c r="H18" s="15">
        <f>E18-F18</f>
        <v>249274827.70000002</v>
      </c>
      <c r="J18" s="22"/>
      <c r="K18" s="21"/>
      <c r="L18" s="21"/>
      <c r="M18" s="21"/>
      <c r="N18" s="21"/>
      <c r="O18" s="21"/>
      <c r="P18" s="20"/>
      <c r="Q18" s="20"/>
      <c r="R18" s="20"/>
      <c r="S18" s="20"/>
      <c r="T18" s="20"/>
      <c r="U18" s="20"/>
      <c r="V18" s="7"/>
      <c r="W18" s="7"/>
      <c r="X18" s="7"/>
      <c r="Y18" s="7"/>
      <c r="Z18" s="7"/>
      <c r="AA18" s="7"/>
    </row>
    <row r="19" spans="1:27" s="1" customFormat="1">
      <c r="A19" s="17" t="s">
        <v>184</v>
      </c>
      <c r="B19" s="29" t="s">
        <v>107</v>
      </c>
      <c r="C19" s="15">
        <v>19772004</v>
      </c>
      <c r="D19" s="15">
        <v>0</v>
      </c>
      <c r="E19" s="15">
        <f>C19+D19</f>
        <v>19772004</v>
      </c>
      <c r="F19" s="15">
        <v>5132483.79</v>
      </c>
      <c r="G19" s="15">
        <v>5132483.79</v>
      </c>
      <c r="H19" s="15">
        <f>E19-F19</f>
        <v>14639520.210000001</v>
      </c>
      <c r="J19" s="22"/>
      <c r="K19" s="21"/>
      <c r="L19" s="21"/>
      <c r="M19" s="21"/>
      <c r="N19" s="21"/>
      <c r="O19" s="21"/>
      <c r="P19" s="20"/>
      <c r="Q19" s="20"/>
      <c r="R19" s="20"/>
      <c r="S19" s="20"/>
      <c r="T19" s="20"/>
      <c r="U19" s="20"/>
      <c r="V19" s="7"/>
      <c r="W19" s="7"/>
      <c r="X19" s="7"/>
      <c r="Y19" s="7"/>
      <c r="Z19" s="7"/>
      <c r="AA19" s="7"/>
    </row>
    <row r="20" spans="1:27" s="1" customFormat="1">
      <c r="A20" s="17" t="s">
        <v>183</v>
      </c>
      <c r="B20" s="29" t="s">
        <v>105</v>
      </c>
      <c r="C20" s="15">
        <v>12729854</v>
      </c>
      <c r="D20" s="15">
        <v>427068.66</v>
      </c>
      <c r="E20" s="15">
        <f>C20+D20</f>
        <v>13156922.66</v>
      </c>
      <c r="F20" s="15">
        <v>4924.1400000000003</v>
      </c>
      <c r="G20" s="15">
        <v>4924.1400000000003</v>
      </c>
      <c r="H20" s="15">
        <f>E20-F20</f>
        <v>13151998.52</v>
      </c>
      <c r="J20" s="22"/>
      <c r="K20" s="21"/>
      <c r="L20" s="21"/>
      <c r="M20" s="21"/>
      <c r="N20" s="21"/>
      <c r="O20" s="21"/>
      <c r="P20" s="20"/>
      <c r="Q20" s="20"/>
      <c r="R20" s="20"/>
      <c r="S20" s="20"/>
      <c r="T20" s="20"/>
      <c r="U20" s="20"/>
      <c r="V20" s="7"/>
      <c r="W20" s="7"/>
      <c r="X20" s="7"/>
      <c r="Y20" s="7"/>
      <c r="Z20" s="7"/>
      <c r="AA20" s="7"/>
    </row>
    <row r="21" spans="1:27" s="1" customFormat="1">
      <c r="A21" s="17" t="s">
        <v>182</v>
      </c>
      <c r="B21" s="29" t="s">
        <v>103</v>
      </c>
      <c r="C21" s="15"/>
      <c r="D21" s="15"/>
      <c r="E21" s="15">
        <f>C21+D21</f>
        <v>0</v>
      </c>
      <c r="F21" s="15"/>
      <c r="G21" s="15"/>
      <c r="H21" s="15">
        <f>E21-F21</f>
        <v>0</v>
      </c>
      <c r="J21" s="22"/>
      <c r="K21" s="21"/>
      <c r="L21" s="21"/>
      <c r="M21" s="21"/>
      <c r="N21" s="21"/>
      <c r="O21" s="21"/>
      <c r="P21" s="20"/>
      <c r="Q21" s="20"/>
      <c r="R21" s="20"/>
      <c r="S21" s="20"/>
      <c r="T21" s="20"/>
      <c r="U21" s="20"/>
      <c r="V21" s="7"/>
      <c r="W21" s="7"/>
      <c r="X21" s="7"/>
      <c r="Y21" s="7"/>
      <c r="Z21" s="7"/>
      <c r="AA21" s="7"/>
    </row>
    <row r="22" spans="1:27" s="1" customFormat="1">
      <c r="A22" s="17" t="s">
        <v>181</v>
      </c>
      <c r="B22" s="29" t="s">
        <v>101</v>
      </c>
      <c r="C22" s="15">
        <v>4142190</v>
      </c>
      <c r="D22" s="15">
        <v>126489.19</v>
      </c>
      <c r="E22" s="15">
        <f>C22+D22</f>
        <v>4268679.1900000004</v>
      </c>
      <c r="F22" s="15">
        <v>81339.44</v>
      </c>
      <c r="G22" s="15">
        <v>81339.44</v>
      </c>
      <c r="H22" s="15">
        <f>E22-F22</f>
        <v>4187339.7500000005</v>
      </c>
      <c r="J22" s="22"/>
      <c r="K22" s="21"/>
      <c r="L22" s="21"/>
      <c r="M22" s="21"/>
      <c r="N22" s="21"/>
      <c r="O22" s="21"/>
      <c r="P22" s="20"/>
      <c r="Q22" s="20"/>
      <c r="R22" s="20"/>
      <c r="S22" s="20"/>
      <c r="T22" s="20"/>
      <c r="U22" s="20"/>
      <c r="V22" s="7"/>
      <c r="W22" s="7"/>
      <c r="X22" s="7"/>
      <c r="Y22" s="7"/>
      <c r="Z22" s="7"/>
      <c r="AA22" s="7"/>
    </row>
    <row r="23" spans="1:27" s="1" customFormat="1">
      <c r="A23" s="32" t="s">
        <v>100</v>
      </c>
      <c r="B23" s="31"/>
      <c r="C23" s="30">
        <f>SUM(C24:C32)</f>
        <v>1251574322.9100001</v>
      </c>
      <c r="D23" s="30">
        <f>SUM(D24:D32)</f>
        <v>-22587962.940000046</v>
      </c>
      <c r="E23" s="30">
        <f>SUM(E24:E32)</f>
        <v>1228986359.97</v>
      </c>
      <c r="F23" s="30">
        <f>SUM(F24:F32)</f>
        <v>210137355.86000001</v>
      </c>
      <c r="G23" s="30">
        <f>SUM(G24:G32)</f>
        <v>210176502.86000001</v>
      </c>
      <c r="H23" s="30">
        <f>E23-F23</f>
        <v>1018849004.11</v>
      </c>
      <c r="J23" s="22"/>
      <c r="K23" s="21"/>
      <c r="L23" s="21"/>
      <c r="M23" s="21"/>
      <c r="N23" s="21"/>
      <c r="O23" s="21"/>
      <c r="P23" s="20"/>
      <c r="Q23" s="20"/>
      <c r="R23" s="20"/>
      <c r="S23" s="20"/>
      <c r="T23" s="20"/>
      <c r="U23" s="20"/>
      <c r="V23" s="7"/>
      <c r="W23" s="7"/>
      <c r="X23" s="7"/>
      <c r="Y23" s="7"/>
      <c r="Z23" s="7"/>
      <c r="AA23" s="7"/>
    </row>
    <row r="24" spans="1:27" s="1" customFormat="1">
      <c r="A24" s="17" t="s">
        <v>180</v>
      </c>
      <c r="B24" s="29" t="s">
        <v>98</v>
      </c>
      <c r="C24" s="15">
        <v>88034043</v>
      </c>
      <c r="D24" s="15">
        <v>2701727.51</v>
      </c>
      <c r="E24" s="15">
        <f>C24+D24</f>
        <v>90735770.510000005</v>
      </c>
      <c r="F24" s="15">
        <v>10061136.699999999</v>
      </c>
      <c r="G24" s="15">
        <v>10061136.699999999</v>
      </c>
      <c r="H24" s="15">
        <f>E24-F24</f>
        <v>80674633.810000002</v>
      </c>
      <c r="J24" s="22"/>
      <c r="K24" s="21"/>
      <c r="L24" s="21"/>
      <c r="M24" s="21"/>
      <c r="N24" s="21"/>
      <c r="O24" s="21"/>
      <c r="P24" s="20"/>
      <c r="Q24" s="20"/>
      <c r="R24" s="20"/>
      <c r="S24" s="20"/>
      <c r="T24" s="20"/>
      <c r="U24" s="20"/>
      <c r="V24" s="7"/>
      <c r="W24" s="7"/>
      <c r="X24" s="7"/>
      <c r="Y24" s="7"/>
      <c r="Z24" s="7"/>
      <c r="AA24" s="7"/>
    </row>
    <row r="25" spans="1:27" s="1" customFormat="1">
      <c r="A25" s="17" t="s">
        <v>179</v>
      </c>
      <c r="B25" s="29" t="s">
        <v>96</v>
      </c>
      <c r="C25" s="15">
        <v>1246215</v>
      </c>
      <c r="D25" s="15">
        <v>2607000</v>
      </c>
      <c r="E25" s="15">
        <f>C25+D25</f>
        <v>3853215</v>
      </c>
      <c r="F25" s="15">
        <v>87727.2</v>
      </c>
      <c r="G25" s="15">
        <v>87727.2</v>
      </c>
      <c r="H25" s="15">
        <f>E25-F25</f>
        <v>3765487.8</v>
      </c>
      <c r="J25" s="22"/>
      <c r="K25" s="21"/>
      <c r="L25" s="21"/>
      <c r="M25" s="21"/>
      <c r="N25" s="21"/>
      <c r="O25" s="21"/>
      <c r="P25" s="20"/>
      <c r="Q25" s="20"/>
      <c r="R25" s="20"/>
      <c r="S25" s="20"/>
      <c r="T25" s="20"/>
      <c r="U25" s="20"/>
      <c r="V25" s="7"/>
      <c r="W25" s="7"/>
      <c r="X25" s="7"/>
      <c r="Y25" s="7"/>
      <c r="Z25" s="7"/>
      <c r="AA25" s="7"/>
    </row>
    <row r="26" spans="1:27" s="1" customFormat="1">
      <c r="A26" s="17" t="s">
        <v>178</v>
      </c>
      <c r="B26" s="29" t="s">
        <v>94</v>
      </c>
      <c r="C26" s="15">
        <v>495495934</v>
      </c>
      <c r="D26" s="15">
        <v>-309578129.97000003</v>
      </c>
      <c r="E26" s="15">
        <f>C26+D26</f>
        <v>185917804.02999997</v>
      </c>
      <c r="F26" s="15">
        <v>15969026.689999999</v>
      </c>
      <c r="G26" s="15">
        <v>15969026.689999999</v>
      </c>
      <c r="H26" s="15">
        <f>E26-F26</f>
        <v>169948777.33999997</v>
      </c>
      <c r="J26" s="22"/>
      <c r="K26" s="21"/>
      <c r="L26" s="21"/>
      <c r="M26" s="21"/>
      <c r="N26" s="21"/>
      <c r="O26" s="21"/>
      <c r="P26" s="20"/>
      <c r="Q26" s="20"/>
      <c r="R26" s="20"/>
      <c r="S26" s="20"/>
      <c r="T26" s="20"/>
      <c r="U26" s="20"/>
      <c r="V26" s="7"/>
      <c r="W26" s="7"/>
      <c r="X26" s="7"/>
      <c r="Y26" s="7"/>
      <c r="Z26" s="7"/>
      <c r="AA26" s="7"/>
    </row>
    <row r="27" spans="1:27" s="1" customFormat="1">
      <c r="A27" s="17" t="s">
        <v>177</v>
      </c>
      <c r="B27" s="29" t="s">
        <v>92</v>
      </c>
      <c r="C27" s="15">
        <v>207394162</v>
      </c>
      <c r="D27" s="15">
        <v>80844491.700000003</v>
      </c>
      <c r="E27" s="15">
        <f>C27+D27</f>
        <v>288238653.69999999</v>
      </c>
      <c r="F27" s="15">
        <v>73489901.319999993</v>
      </c>
      <c r="G27" s="15">
        <v>73489901.319999993</v>
      </c>
      <c r="H27" s="15">
        <f>E27-F27</f>
        <v>214748752.38</v>
      </c>
      <c r="J27" s="22"/>
      <c r="K27" s="21"/>
      <c r="L27" s="21"/>
      <c r="M27" s="21"/>
      <c r="N27" s="21"/>
      <c r="O27" s="21"/>
      <c r="P27" s="20"/>
      <c r="Q27" s="20"/>
      <c r="R27" s="20"/>
      <c r="S27" s="20"/>
      <c r="T27" s="20"/>
      <c r="U27" s="20"/>
      <c r="V27" s="7"/>
      <c r="W27" s="7"/>
      <c r="X27" s="7"/>
      <c r="Y27" s="7"/>
      <c r="Z27" s="7"/>
      <c r="AA27" s="7"/>
    </row>
    <row r="28" spans="1:27" s="1" customFormat="1">
      <c r="A28" s="17" t="s">
        <v>176</v>
      </c>
      <c r="B28" s="29" t="s">
        <v>90</v>
      </c>
      <c r="C28" s="15">
        <v>322415652</v>
      </c>
      <c r="D28" s="15">
        <v>194110731.87</v>
      </c>
      <c r="E28" s="15">
        <f>C28+D28</f>
        <v>516526383.87</v>
      </c>
      <c r="F28" s="15">
        <v>76580174.540000007</v>
      </c>
      <c r="G28" s="15">
        <v>76619321.540000007</v>
      </c>
      <c r="H28" s="15">
        <f>E28-F28</f>
        <v>439946209.32999998</v>
      </c>
      <c r="J28" s="22"/>
      <c r="K28" s="21"/>
      <c r="L28" s="21"/>
      <c r="M28" s="21"/>
      <c r="N28" s="21"/>
      <c r="O28" s="21"/>
      <c r="P28" s="20"/>
      <c r="Q28" s="20"/>
      <c r="R28" s="20"/>
      <c r="S28" s="20"/>
      <c r="T28" s="20"/>
      <c r="U28" s="20"/>
      <c r="V28" s="7"/>
      <c r="W28" s="7"/>
      <c r="X28" s="7"/>
      <c r="Y28" s="7"/>
      <c r="Z28" s="7"/>
      <c r="AA28" s="7"/>
    </row>
    <row r="29" spans="1:27" s="1" customFormat="1">
      <c r="A29" s="17" t="s">
        <v>175</v>
      </c>
      <c r="B29" s="29" t="s">
        <v>88</v>
      </c>
      <c r="C29" s="15">
        <v>1404000</v>
      </c>
      <c r="D29" s="15">
        <v>0</v>
      </c>
      <c r="E29" s="15">
        <f>C29+D29</f>
        <v>1404000</v>
      </c>
      <c r="F29" s="15">
        <v>0</v>
      </c>
      <c r="G29" s="15">
        <v>0</v>
      </c>
      <c r="H29" s="15">
        <f>E29-F29</f>
        <v>1404000</v>
      </c>
      <c r="J29" s="22"/>
      <c r="K29" s="21"/>
      <c r="L29" s="21"/>
      <c r="M29" s="21"/>
      <c r="N29" s="21"/>
      <c r="O29" s="21"/>
      <c r="P29" s="20"/>
      <c r="Q29" s="20"/>
      <c r="R29" s="20"/>
      <c r="S29" s="20"/>
      <c r="T29" s="20"/>
      <c r="U29" s="20"/>
      <c r="V29" s="7"/>
      <c r="W29" s="7"/>
      <c r="X29" s="7"/>
      <c r="Y29" s="7"/>
      <c r="Z29" s="7"/>
      <c r="AA29" s="7"/>
    </row>
    <row r="30" spans="1:27" s="1" customFormat="1">
      <c r="A30" s="17" t="s">
        <v>174</v>
      </c>
      <c r="B30" s="29" t="s">
        <v>86</v>
      </c>
      <c r="C30" s="15">
        <v>3485794</v>
      </c>
      <c r="D30" s="15">
        <v>4618</v>
      </c>
      <c r="E30" s="15">
        <f>C30+D30</f>
        <v>3490412</v>
      </c>
      <c r="F30" s="15">
        <v>218913.9</v>
      </c>
      <c r="G30" s="15">
        <v>218913.9</v>
      </c>
      <c r="H30" s="15">
        <f>E30-F30</f>
        <v>3271498.1</v>
      </c>
      <c r="J30" s="22"/>
      <c r="K30" s="21"/>
      <c r="L30" s="21"/>
      <c r="M30" s="21"/>
      <c r="N30" s="21"/>
      <c r="O30" s="21"/>
      <c r="P30" s="20"/>
      <c r="Q30" s="20"/>
      <c r="R30" s="20"/>
      <c r="S30" s="20"/>
      <c r="T30" s="20"/>
      <c r="U30" s="20"/>
      <c r="V30" s="7"/>
      <c r="W30" s="7"/>
      <c r="X30" s="7"/>
      <c r="Y30" s="7"/>
      <c r="Z30" s="7"/>
      <c r="AA30" s="7"/>
    </row>
    <row r="31" spans="1:27" s="1" customFormat="1">
      <c r="A31" s="17" t="s">
        <v>173</v>
      </c>
      <c r="B31" s="29" t="s">
        <v>84</v>
      </c>
      <c r="C31" s="15">
        <v>1151218</v>
      </c>
      <c r="D31" s="15">
        <v>205244</v>
      </c>
      <c r="E31" s="15">
        <f>C31+D31</f>
        <v>1356462</v>
      </c>
      <c r="F31" s="15">
        <v>55331.15</v>
      </c>
      <c r="G31" s="15">
        <v>55331.15</v>
      </c>
      <c r="H31" s="15">
        <f>E31-F31</f>
        <v>1301130.8500000001</v>
      </c>
      <c r="J31" s="22"/>
      <c r="K31" s="21"/>
      <c r="L31" s="21"/>
      <c r="M31" s="21"/>
      <c r="N31" s="21"/>
      <c r="O31" s="21"/>
      <c r="P31" s="20"/>
      <c r="Q31" s="20"/>
      <c r="R31" s="20"/>
      <c r="S31" s="20"/>
      <c r="T31" s="20"/>
      <c r="U31" s="20"/>
      <c r="V31" s="7"/>
      <c r="W31" s="7"/>
      <c r="X31" s="7"/>
      <c r="Y31" s="7"/>
      <c r="Z31" s="7"/>
      <c r="AA31" s="7"/>
    </row>
    <row r="32" spans="1:27" s="1" customFormat="1">
      <c r="A32" s="17" t="s">
        <v>172</v>
      </c>
      <c r="B32" s="29" t="s">
        <v>82</v>
      </c>
      <c r="C32" s="15">
        <v>130947304.91</v>
      </c>
      <c r="D32" s="15">
        <v>6516353.9500000002</v>
      </c>
      <c r="E32" s="15">
        <f>C32+D32</f>
        <v>137463658.85999998</v>
      </c>
      <c r="F32" s="15">
        <v>33675144.359999999</v>
      </c>
      <c r="G32" s="15">
        <v>33675144.359999999</v>
      </c>
      <c r="H32" s="15">
        <f>E32-F32</f>
        <v>103788514.49999999</v>
      </c>
      <c r="J32" s="22"/>
      <c r="K32" s="21"/>
      <c r="L32" s="21"/>
      <c r="M32" s="21"/>
      <c r="N32" s="21"/>
      <c r="O32" s="21"/>
      <c r="P32" s="20"/>
      <c r="Q32" s="20"/>
      <c r="R32" s="20"/>
      <c r="S32" s="20"/>
      <c r="T32" s="20"/>
      <c r="U32" s="20"/>
      <c r="V32" s="7"/>
      <c r="W32" s="7"/>
      <c r="X32" s="7"/>
      <c r="Y32" s="7"/>
      <c r="Z32" s="7"/>
      <c r="AA32" s="7"/>
    </row>
    <row r="33" spans="1:27" s="1" customFormat="1">
      <c r="A33" s="32" t="s">
        <v>81</v>
      </c>
      <c r="B33" s="31"/>
      <c r="C33" s="30">
        <f>SUM(C34:C42)</f>
        <v>0</v>
      </c>
      <c r="D33" s="30">
        <f>SUM(D34:D42)</f>
        <v>7518727.2699999996</v>
      </c>
      <c r="E33" s="30">
        <f>SUM(E34:E42)</f>
        <v>7518727.2699999996</v>
      </c>
      <c r="F33" s="30">
        <f>SUM(F34:F42)</f>
        <v>7518727.2699999996</v>
      </c>
      <c r="G33" s="30">
        <f>SUM(G34:G42)</f>
        <v>7518727.2699999996</v>
      </c>
      <c r="H33" s="30">
        <f>E33-F33</f>
        <v>0</v>
      </c>
      <c r="J33" s="22"/>
      <c r="K33" s="21"/>
      <c r="L33" s="21"/>
      <c r="M33" s="21"/>
      <c r="N33" s="21"/>
      <c r="O33" s="21"/>
      <c r="P33" s="20"/>
      <c r="Q33" s="20"/>
      <c r="R33" s="20"/>
      <c r="S33" s="20"/>
      <c r="T33" s="20"/>
      <c r="U33" s="20"/>
      <c r="V33" s="7"/>
      <c r="W33" s="7"/>
      <c r="X33" s="7"/>
      <c r="Y33" s="7"/>
      <c r="Z33" s="7"/>
      <c r="AA33" s="7"/>
    </row>
    <row r="34" spans="1:27" s="1" customFormat="1">
      <c r="A34" s="17" t="s">
        <v>171</v>
      </c>
      <c r="B34" s="29" t="s">
        <v>79</v>
      </c>
      <c r="C34" s="15"/>
      <c r="D34" s="15"/>
      <c r="E34" s="15">
        <f>C34+D34</f>
        <v>0</v>
      </c>
      <c r="F34" s="15"/>
      <c r="G34" s="15"/>
      <c r="H34" s="15">
        <f>E34-F34</f>
        <v>0</v>
      </c>
      <c r="J34" s="22"/>
      <c r="K34" s="21"/>
      <c r="L34" s="21"/>
      <c r="M34" s="21"/>
      <c r="N34" s="21"/>
      <c r="O34" s="21"/>
      <c r="P34" s="20"/>
      <c r="Q34" s="20"/>
      <c r="R34" s="20"/>
      <c r="S34" s="20"/>
      <c r="T34" s="20"/>
      <c r="U34" s="20"/>
      <c r="V34" s="7"/>
      <c r="W34" s="7"/>
      <c r="X34" s="7"/>
      <c r="Y34" s="7"/>
      <c r="Z34" s="7"/>
      <c r="AA34" s="7"/>
    </row>
    <row r="35" spans="1:27" s="1" customFormat="1">
      <c r="A35" s="17" t="s">
        <v>170</v>
      </c>
      <c r="B35" s="29" t="s">
        <v>77</v>
      </c>
      <c r="C35" s="15">
        <v>0</v>
      </c>
      <c r="D35" s="15">
        <v>7518727.2699999996</v>
      </c>
      <c r="E35" s="15">
        <f>C35+D35</f>
        <v>7518727.2699999996</v>
      </c>
      <c r="F35" s="15">
        <v>7518727.2699999996</v>
      </c>
      <c r="G35" s="15">
        <v>7518727.2699999996</v>
      </c>
      <c r="H35" s="15">
        <f>E35-F35</f>
        <v>0</v>
      </c>
      <c r="J35" s="22"/>
      <c r="K35" s="21"/>
      <c r="L35" s="21"/>
      <c r="M35" s="21"/>
      <c r="N35" s="21"/>
      <c r="O35" s="21"/>
      <c r="P35" s="20"/>
      <c r="Q35" s="20"/>
      <c r="R35" s="20"/>
      <c r="S35" s="20"/>
      <c r="T35" s="20"/>
      <c r="U35" s="20"/>
      <c r="V35" s="7"/>
      <c r="W35" s="7"/>
      <c r="X35" s="7"/>
      <c r="Y35" s="7"/>
      <c r="Z35" s="7"/>
      <c r="AA35" s="7"/>
    </row>
    <row r="36" spans="1:27" s="1" customFormat="1">
      <c r="A36" s="17" t="s">
        <v>169</v>
      </c>
      <c r="B36" s="29" t="s">
        <v>75</v>
      </c>
      <c r="C36" s="15"/>
      <c r="D36" s="15"/>
      <c r="E36" s="15">
        <f>C36+D36</f>
        <v>0</v>
      </c>
      <c r="F36" s="15"/>
      <c r="G36" s="15"/>
      <c r="H36" s="15">
        <f>E36-F36</f>
        <v>0</v>
      </c>
      <c r="J36" s="22"/>
      <c r="K36" s="21"/>
      <c r="L36" s="21"/>
      <c r="M36" s="21"/>
      <c r="N36" s="21"/>
      <c r="O36" s="21"/>
      <c r="P36" s="20"/>
      <c r="Q36" s="20"/>
      <c r="R36" s="20"/>
      <c r="S36" s="20"/>
      <c r="T36" s="20"/>
      <c r="U36" s="20"/>
      <c r="V36" s="7"/>
      <c r="W36" s="7"/>
      <c r="X36" s="7"/>
      <c r="Y36" s="7"/>
      <c r="Z36" s="7"/>
      <c r="AA36" s="7"/>
    </row>
    <row r="37" spans="1:27" s="1" customFormat="1">
      <c r="A37" s="17" t="s">
        <v>168</v>
      </c>
      <c r="B37" s="29" t="s">
        <v>73</v>
      </c>
      <c r="C37" s="15"/>
      <c r="D37" s="15"/>
      <c r="E37" s="15">
        <f>C37+D37</f>
        <v>0</v>
      </c>
      <c r="F37" s="15"/>
      <c r="G37" s="15"/>
      <c r="H37" s="15">
        <f>E37-F37</f>
        <v>0</v>
      </c>
      <c r="J37" s="22"/>
      <c r="K37" s="21"/>
      <c r="L37" s="21"/>
      <c r="M37" s="21"/>
      <c r="N37" s="21"/>
      <c r="O37" s="21"/>
      <c r="P37" s="20"/>
      <c r="Q37" s="20"/>
      <c r="R37" s="20"/>
      <c r="S37" s="20"/>
      <c r="T37" s="20"/>
      <c r="U37" s="20"/>
      <c r="V37" s="7"/>
      <c r="W37" s="7"/>
      <c r="X37" s="7"/>
      <c r="Y37" s="7"/>
      <c r="Z37" s="7"/>
      <c r="AA37" s="7"/>
    </row>
    <row r="38" spans="1:27" s="1" customFormat="1">
      <c r="A38" s="17" t="s">
        <v>167</v>
      </c>
      <c r="B38" s="29" t="s">
        <v>71</v>
      </c>
      <c r="C38" s="15"/>
      <c r="D38" s="15"/>
      <c r="E38" s="15">
        <f>C38+D38</f>
        <v>0</v>
      </c>
      <c r="F38" s="15"/>
      <c r="G38" s="15"/>
      <c r="H38" s="15">
        <f>E38-F38</f>
        <v>0</v>
      </c>
      <c r="J38" s="22"/>
      <c r="K38" s="21"/>
      <c r="L38" s="21"/>
      <c r="M38" s="21"/>
      <c r="N38" s="21"/>
      <c r="O38" s="21"/>
      <c r="P38" s="20"/>
      <c r="Q38" s="20"/>
      <c r="R38" s="20"/>
      <c r="S38" s="20"/>
      <c r="T38" s="20"/>
      <c r="U38" s="20"/>
      <c r="V38" s="7"/>
      <c r="W38" s="7"/>
      <c r="X38" s="7"/>
      <c r="Y38" s="7"/>
      <c r="Z38" s="7"/>
      <c r="AA38" s="7"/>
    </row>
    <row r="39" spans="1:27" s="1" customFormat="1">
      <c r="A39" s="17" t="s">
        <v>166</v>
      </c>
      <c r="B39" s="29" t="s">
        <v>69</v>
      </c>
      <c r="C39" s="15"/>
      <c r="D39" s="15"/>
      <c r="E39" s="15">
        <f>C39+D39</f>
        <v>0</v>
      </c>
      <c r="F39" s="15"/>
      <c r="G39" s="15"/>
      <c r="H39" s="15">
        <f>E39-F39</f>
        <v>0</v>
      </c>
      <c r="J39" s="22"/>
      <c r="K39" s="21"/>
      <c r="L39" s="21"/>
      <c r="M39" s="21"/>
      <c r="N39" s="21"/>
      <c r="O39" s="21"/>
      <c r="P39" s="20"/>
      <c r="Q39" s="20"/>
      <c r="R39" s="20"/>
      <c r="S39" s="20"/>
      <c r="T39" s="20"/>
      <c r="U39" s="20"/>
      <c r="V39" s="7"/>
      <c r="W39" s="7"/>
      <c r="X39" s="7"/>
      <c r="Y39" s="7"/>
      <c r="Z39" s="7"/>
      <c r="AA39" s="7"/>
    </row>
    <row r="40" spans="1:27" s="1" customFormat="1">
      <c r="A40" s="23"/>
      <c r="B40" s="29" t="s">
        <v>68</v>
      </c>
      <c r="C40" s="15"/>
      <c r="D40" s="15"/>
      <c r="E40" s="15">
        <f>C40+D40</f>
        <v>0</v>
      </c>
      <c r="F40" s="15"/>
      <c r="G40" s="15"/>
      <c r="H40" s="15">
        <f>E40-F40</f>
        <v>0</v>
      </c>
      <c r="J40" s="22"/>
      <c r="K40" s="21"/>
      <c r="L40" s="21"/>
      <c r="M40" s="21"/>
      <c r="N40" s="21"/>
      <c r="O40" s="21"/>
      <c r="P40" s="20"/>
      <c r="Q40" s="20"/>
      <c r="R40" s="20"/>
      <c r="S40" s="20"/>
      <c r="T40" s="20"/>
      <c r="U40" s="20"/>
      <c r="V40" s="7"/>
      <c r="W40" s="7"/>
      <c r="X40" s="7"/>
      <c r="Y40" s="7"/>
      <c r="Z40" s="7"/>
      <c r="AA40" s="7"/>
    </row>
    <row r="41" spans="1:27" s="1" customFormat="1">
      <c r="A41" s="23"/>
      <c r="B41" s="29" t="s">
        <v>67</v>
      </c>
      <c r="C41" s="15"/>
      <c r="D41" s="15"/>
      <c r="E41" s="15">
        <f>C41+D41</f>
        <v>0</v>
      </c>
      <c r="F41" s="15"/>
      <c r="G41" s="15"/>
      <c r="H41" s="15">
        <f>E41-F41</f>
        <v>0</v>
      </c>
      <c r="J41" s="22"/>
      <c r="K41" s="21"/>
      <c r="L41" s="21"/>
      <c r="M41" s="21"/>
      <c r="N41" s="21"/>
      <c r="O41" s="21"/>
      <c r="P41" s="20"/>
      <c r="Q41" s="20"/>
      <c r="R41" s="20"/>
      <c r="S41" s="20"/>
      <c r="T41" s="20"/>
      <c r="U41" s="20"/>
      <c r="V41" s="7"/>
      <c r="W41" s="7"/>
      <c r="X41" s="7"/>
      <c r="Y41" s="7"/>
      <c r="Z41" s="7"/>
      <c r="AA41" s="7"/>
    </row>
    <row r="42" spans="1:27" s="1" customFormat="1">
      <c r="A42" s="17" t="s">
        <v>165</v>
      </c>
      <c r="B42" s="29" t="s">
        <v>65</v>
      </c>
      <c r="C42" s="15"/>
      <c r="D42" s="15"/>
      <c r="E42" s="15">
        <f>C42+D42</f>
        <v>0</v>
      </c>
      <c r="F42" s="15"/>
      <c r="G42" s="15"/>
      <c r="H42" s="15">
        <f>E42-F42</f>
        <v>0</v>
      </c>
      <c r="J42" s="22"/>
      <c r="K42" s="21"/>
      <c r="L42" s="21"/>
      <c r="M42" s="21"/>
      <c r="N42" s="21"/>
      <c r="O42" s="21"/>
      <c r="P42" s="20"/>
      <c r="Q42" s="20"/>
      <c r="R42" s="20"/>
      <c r="S42" s="20"/>
      <c r="T42" s="20"/>
      <c r="U42" s="20"/>
      <c r="V42" s="7"/>
      <c r="W42" s="7"/>
      <c r="X42" s="7"/>
      <c r="Y42" s="7"/>
      <c r="Z42" s="7"/>
      <c r="AA42" s="7"/>
    </row>
    <row r="43" spans="1:27" s="1" customFormat="1">
      <c r="A43" s="32" t="s">
        <v>64</v>
      </c>
      <c r="B43" s="31"/>
      <c r="C43" s="30">
        <f>SUM(C44:C52)</f>
        <v>136528680.96000001</v>
      </c>
      <c r="D43" s="30">
        <f>SUM(D44:D52)</f>
        <v>63538302.670000002</v>
      </c>
      <c r="E43" s="30">
        <f>SUM(E44:E52)</f>
        <v>200066983.63</v>
      </c>
      <c r="F43" s="30">
        <f>SUM(F44:F52)</f>
        <v>10585683.630000001</v>
      </c>
      <c r="G43" s="30">
        <f>SUM(G44:G52)</f>
        <v>10585683.630000001</v>
      </c>
      <c r="H43" s="30">
        <f>E43-F43</f>
        <v>189481300</v>
      </c>
      <c r="J43" s="22"/>
      <c r="K43" s="21"/>
      <c r="L43" s="21"/>
      <c r="M43" s="21"/>
      <c r="N43" s="21"/>
      <c r="O43" s="21"/>
      <c r="P43" s="20"/>
      <c r="Q43" s="20"/>
      <c r="R43" s="20"/>
      <c r="S43" s="20"/>
      <c r="T43" s="20"/>
      <c r="U43" s="20"/>
      <c r="V43" s="7"/>
      <c r="W43" s="7"/>
      <c r="X43" s="7"/>
      <c r="Y43" s="7"/>
      <c r="Z43" s="7"/>
      <c r="AA43" s="7"/>
    </row>
    <row r="44" spans="1:27" s="1" customFormat="1">
      <c r="A44" s="17" t="s">
        <v>164</v>
      </c>
      <c r="B44" s="29" t="s">
        <v>62</v>
      </c>
      <c r="C44" s="15">
        <v>5347113.34</v>
      </c>
      <c r="D44" s="15">
        <v>38396001.240000002</v>
      </c>
      <c r="E44" s="15">
        <f>C44+D44</f>
        <v>43743114.579999998</v>
      </c>
      <c r="F44" s="15">
        <v>10545810.5</v>
      </c>
      <c r="G44" s="15">
        <v>10545810.5</v>
      </c>
      <c r="H44" s="15">
        <f>E44-F44</f>
        <v>33197304.079999998</v>
      </c>
      <c r="J44" s="22"/>
      <c r="K44" s="21"/>
      <c r="L44" s="21"/>
      <c r="M44" s="21"/>
      <c r="N44" s="21"/>
      <c r="O44" s="21"/>
      <c r="P44" s="20"/>
      <c r="Q44" s="20"/>
      <c r="R44" s="20"/>
      <c r="S44" s="20"/>
      <c r="T44" s="20"/>
      <c r="U44" s="20"/>
      <c r="V44" s="7"/>
      <c r="W44" s="7"/>
      <c r="X44" s="7"/>
      <c r="Y44" s="7"/>
      <c r="Z44" s="7"/>
      <c r="AA44" s="7"/>
    </row>
    <row r="45" spans="1:27" s="1" customFormat="1">
      <c r="A45" s="17" t="s">
        <v>163</v>
      </c>
      <c r="B45" s="29" t="s">
        <v>60</v>
      </c>
      <c r="C45" s="15">
        <v>24000</v>
      </c>
      <c r="D45" s="15">
        <v>67400</v>
      </c>
      <c r="E45" s="15">
        <f>C45+D45</f>
        <v>91400</v>
      </c>
      <c r="F45" s="15">
        <v>0</v>
      </c>
      <c r="G45" s="15">
        <v>0</v>
      </c>
      <c r="H45" s="15">
        <f>E45-F45</f>
        <v>91400</v>
      </c>
      <c r="J45" s="22"/>
      <c r="K45" s="21"/>
      <c r="L45" s="21"/>
      <c r="M45" s="21"/>
      <c r="N45" s="21"/>
      <c r="O45" s="21"/>
      <c r="P45" s="20"/>
      <c r="Q45" s="20"/>
      <c r="R45" s="20"/>
      <c r="S45" s="20"/>
      <c r="T45" s="20"/>
      <c r="U45" s="20"/>
      <c r="V45" s="7"/>
      <c r="W45" s="7"/>
      <c r="X45" s="7"/>
      <c r="Y45" s="7"/>
      <c r="Z45" s="7"/>
      <c r="AA45" s="7"/>
    </row>
    <row r="46" spans="1:27" s="1" customFormat="1">
      <c r="A46" s="17" t="s">
        <v>162</v>
      </c>
      <c r="B46" s="29" t="s">
        <v>58</v>
      </c>
      <c r="C46" s="15">
        <v>118968927.62</v>
      </c>
      <c r="D46" s="15">
        <v>8005498.5</v>
      </c>
      <c r="E46" s="15">
        <f>C46+D46</f>
        <v>126974426.12</v>
      </c>
      <c r="F46" s="15">
        <v>0</v>
      </c>
      <c r="G46" s="15">
        <v>0</v>
      </c>
      <c r="H46" s="15">
        <f>E46-F46</f>
        <v>126974426.12</v>
      </c>
      <c r="J46" s="22"/>
      <c r="K46" s="21"/>
      <c r="L46" s="21"/>
      <c r="M46" s="21"/>
      <c r="N46" s="21"/>
      <c r="O46" s="21"/>
      <c r="P46" s="20"/>
      <c r="Q46" s="20"/>
      <c r="R46" s="20"/>
      <c r="S46" s="20"/>
      <c r="T46" s="20"/>
      <c r="U46" s="20"/>
      <c r="V46" s="7"/>
      <c r="W46" s="7"/>
      <c r="X46" s="7"/>
      <c r="Y46" s="7"/>
      <c r="Z46" s="7"/>
      <c r="AA46" s="7"/>
    </row>
    <row r="47" spans="1:27" s="1" customFormat="1">
      <c r="A47" s="17" t="s">
        <v>161</v>
      </c>
      <c r="B47" s="29" t="s">
        <v>56</v>
      </c>
      <c r="C47" s="15">
        <v>10500660</v>
      </c>
      <c r="D47" s="15">
        <v>16010000</v>
      </c>
      <c r="E47" s="15">
        <f>C47+D47</f>
        <v>26510660</v>
      </c>
      <c r="F47" s="15">
        <v>0</v>
      </c>
      <c r="G47" s="15">
        <v>0</v>
      </c>
      <c r="H47" s="15">
        <f>E47-F47</f>
        <v>26510660</v>
      </c>
      <c r="J47" s="22"/>
      <c r="K47" s="21"/>
      <c r="L47" s="21"/>
      <c r="M47" s="21"/>
      <c r="N47" s="21"/>
      <c r="O47" s="21"/>
      <c r="P47" s="20"/>
      <c r="Q47" s="20"/>
      <c r="R47" s="20"/>
      <c r="S47" s="20"/>
      <c r="T47" s="20"/>
      <c r="U47" s="20"/>
      <c r="V47" s="7"/>
      <c r="W47" s="7"/>
      <c r="X47" s="7"/>
      <c r="Y47" s="7"/>
      <c r="Z47" s="7"/>
      <c r="AA47" s="7"/>
    </row>
    <row r="48" spans="1:27" s="1" customFormat="1">
      <c r="A48" s="17" t="s">
        <v>160</v>
      </c>
      <c r="B48" s="29" t="s">
        <v>54</v>
      </c>
      <c r="C48" s="15"/>
      <c r="D48" s="15"/>
      <c r="E48" s="15">
        <f>C48+D48</f>
        <v>0</v>
      </c>
      <c r="F48" s="15"/>
      <c r="G48" s="15"/>
      <c r="H48" s="15">
        <f>E48-F48</f>
        <v>0</v>
      </c>
      <c r="J48" s="22"/>
      <c r="K48" s="21"/>
      <c r="L48" s="21"/>
      <c r="M48" s="21"/>
      <c r="N48" s="21"/>
      <c r="O48" s="21"/>
      <c r="P48" s="20"/>
      <c r="Q48" s="20"/>
      <c r="R48" s="20"/>
      <c r="S48" s="20"/>
      <c r="T48" s="20"/>
      <c r="U48" s="20"/>
      <c r="V48" s="7"/>
      <c r="W48" s="7"/>
      <c r="X48" s="7"/>
      <c r="Y48" s="7"/>
      <c r="Z48" s="7"/>
      <c r="AA48" s="7"/>
    </row>
    <row r="49" spans="1:27" s="1" customFormat="1">
      <c r="A49" s="17" t="s">
        <v>159</v>
      </c>
      <c r="B49" s="29" t="s">
        <v>52</v>
      </c>
      <c r="C49" s="15">
        <v>1687980</v>
      </c>
      <c r="D49" s="15">
        <v>1059402.93</v>
      </c>
      <c r="E49" s="15">
        <f>C49+D49</f>
        <v>2747382.9299999997</v>
      </c>
      <c r="F49" s="15">
        <v>39873.129999999997</v>
      </c>
      <c r="G49" s="15">
        <v>39873.129999999997</v>
      </c>
      <c r="H49" s="15">
        <f>E49-F49</f>
        <v>2707509.8</v>
      </c>
      <c r="J49" s="22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7"/>
      <c r="W49" s="7"/>
      <c r="X49" s="7"/>
      <c r="Y49" s="7"/>
      <c r="Z49" s="7"/>
      <c r="AA49" s="7"/>
    </row>
    <row r="50" spans="1:27" s="1" customFormat="1">
      <c r="A50" s="17" t="s">
        <v>158</v>
      </c>
      <c r="B50" s="29" t="s">
        <v>50</v>
      </c>
      <c r="C50" s="15"/>
      <c r="D50" s="15"/>
      <c r="E50" s="15">
        <f>C50+D50</f>
        <v>0</v>
      </c>
      <c r="F50" s="15"/>
      <c r="G50" s="15"/>
      <c r="H50" s="15">
        <f>E50-F50</f>
        <v>0</v>
      </c>
      <c r="J50" s="22"/>
      <c r="K50" s="21"/>
      <c r="L50" s="21"/>
      <c r="M50" s="21"/>
      <c r="N50" s="21"/>
      <c r="O50" s="21"/>
      <c r="P50" s="20"/>
      <c r="Q50" s="20"/>
      <c r="R50" s="20"/>
      <c r="S50" s="20"/>
      <c r="T50" s="20"/>
      <c r="U50" s="20"/>
      <c r="V50" s="7"/>
      <c r="W50" s="7"/>
      <c r="X50" s="7"/>
      <c r="Y50" s="7"/>
      <c r="Z50" s="7"/>
      <c r="AA50" s="7"/>
    </row>
    <row r="51" spans="1:27" s="1" customFormat="1">
      <c r="A51" s="17" t="s">
        <v>157</v>
      </c>
      <c r="B51" s="29" t="s">
        <v>48</v>
      </c>
      <c r="C51" s="15"/>
      <c r="D51" s="15"/>
      <c r="E51" s="15">
        <f>C51+D51</f>
        <v>0</v>
      </c>
      <c r="F51" s="15"/>
      <c r="G51" s="15"/>
      <c r="H51" s="15">
        <f>E51-F51</f>
        <v>0</v>
      </c>
      <c r="J51" s="22"/>
      <c r="K51" s="21"/>
      <c r="L51" s="21"/>
      <c r="M51" s="21"/>
      <c r="N51" s="21"/>
      <c r="O51" s="21"/>
      <c r="P51" s="20"/>
      <c r="Q51" s="20"/>
      <c r="R51" s="20"/>
      <c r="S51" s="20"/>
      <c r="T51" s="20"/>
      <c r="U51" s="20"/>
      <c r="V51" s="7"/>
      <c r="W51" s="7"/>
      <c r="X51" s="7"/>
      <c r="Y51" s="7"/>
      <c r="Z51" s="7"/>
      <c r="AA51" s="7"/>
    </row>
    <row r="52" spans="1:27" s="1" customFormat="1">
      <c r="A52" s="17" t="s">
        <v>156</v>
      </c>
      <c r="B52" s="29" t="s">
        <v>46</v>
      </c>
      <c r="C52" s="15"/>
      <c r="D52" s="15"/>
      <c r="E52" s="15">
        <f>C52+D52</f>
        <v>0</v>
      </c>
      <c r="F52" s="15"/>
      <c r="G52" s="15"/>
      <c r="H52" s="15">
        <f>E52-F52</f>
        <v>0</v>
      </c>
      <c r="J52" s="22"/>
      <c r="K52" s="21"/>
      <c r="L52" s="21"/>
      <c r="M52" s="21"/>
      <c r="N52" s="21"/>
      <c r="O52" s="21"/>
      <c r="P52" s="20"/>
      <c r="Q52" s="20"/>
      <c r="R52" s="20"/>
      <c r="S52" s="20"/>
      <c r="T52" s="20"/>
      <c r="U52" s="20"/>
      <c r="V52" s="7"/>
      <c r="W52" s="7"/>
      <c r="X52" s="7"/>
      <c r="Y52" s="7"/>
      <c r="Z52" s="7"/>
      <c r="AA52" s="7"/>
    </row>
    <row r="53" spans="1:27" s="1" customFormat="1">
      <c r="A53" s="32" t="s">
        <v>45</v>
      </c>
      <c r="B53" s="31"/>
      <c r="C53" s="30">
        <f>SUM(C54:C56)</f>
        <v>463500000</v>
      </c>
      <c r="D53" s="30">
        <f>SUM(D54:D56)</f>
        <v>859451255.19000006</v>
      </c>
      <c r="E53" s="30">
        <f>SUM(E54:E56)</f>
        <v>1322951255.1900001</v>
      </c>
      <c r="F53" s="30">
        <f>SUM(F54:F56)</f>
        <v>75941100.609999999</v>
      </c>
      <c r="G53" s="30">
        <f>SUM(G54:G56)</f>
        <v>75941100.609999999</v>
      </c>
      <c r="H53" s="30">
        <f>E53-F53</f>
        <v>1247010154.5800002</v>
      </c>
      <c r="J53" s="22"/>
      <c r="K53" s="21"/>
      <c r="L53" s="21"/>
      <c r="M53" s="21"/>
      <c r="N53" s="21"/>
      <c r="O53" s="21"/>
      <c r="P53" s="20"/>
      <c r="Q53" s="20"/>
      <c r="R53" s="20"/>
      <c r="S53" s="20"/>
      <c r="T53" s="20"/>
      <c r="U53" s="20"/>
      <c r="V53" s="7"/>
      <c r="W53" s="7"/>
      <c r="X53" s="7"/>
      <c r="Y53" s="7"/>
      <c r="Z53" s="7"/>
      <c r="AA53" s="7"/>
    </row>
    <row r="54" spans="1:27" s="1" customFormat="1">
      <c r="A54" s="17" t="s">
        <v>155</v>
      </c>
      <c r="B54" s="29" t="s">
        <v>43</v>
      </c>
      <c r="C54" s="15"/>
      <c r="D54" s="15"/>
      <c r="E54" s="15">
        <f>C54+D54</f>
        <v>0</v>
      </c>
      <c r="F54" s="15"/>
      <c r="G54" s="15"/>
      <c r="H54" s="15">
        <f>E54-F54</f>
        <v>0</v>
      </c>
      <c r="J54" s="22"/>
      <c r="K54" s="21"/>
      <c r="L54" s="21"/>
      <c r="M54" s="21"/>
      <c r="N54" s="21"/>
      <c r="O54" s="21"/>
      <c r="P54" s="20"/>
      <c r="Q54" s="20"/>
      <c r="R54" s="20"/>
      <c r="S54" s="20"/>
      <c r="T54" s="20"/>
      <c r="U54" s="20"/>
      <c r="V54" s="7"/>
      <c r="W54" s="7"/>
      <c r="X54" s="7"/>
      <c r="Y54" s="7"/>
      <c r="Z54" s="7"/>
      <c r="AA54" s="7"/>
    </row>
    <row r="55" spans="1:27" s="1" customFormat="1">
      <c r="A55" s="17" t="s">
        <v>154</v>
      </c>
      <c r="B55" s="29" t="s">
        <v>41</v>
      </c>
      <c r="C55" s="15">
        <v>463500000</v>
      </c>
      <c r="D55" s="15">
        <v>859451255.19000006</v>
      </c>
      <c r="E55" s="15">
        <f>C55+D55</f>
        <v>1322951255.1900001</v>
      </c>
      <c r="F55" s="15">
        <v>75941100.609999999</v>
      </c>
      <c r="G55" s="15">
        <v>75941100.609999999</v>
      </c>
      <c r="H55" s="15">
        <f>E55-F55</f>
        <v>1247010154.5800002</v>
      </c>
      <c r="J55" s="22"/>
      <c r="K55" s="21"/>
      <c r="L55" s="21"/>
      <c r="M55" s="21"/>
      <c r="N55" s="21"/>
      <c r="O55" s="21"/>
      <c r="P55" s="20"/>
      <c r="Q55" s="20"/>
      <c r="R55" s="20"/>
      <c r="S55" s="20"/>
      <c r="T55" s="20"/>
      <c r="U55" s="20"/>
      <c r="V55" s="7"/>
      <c r="W55" s="7"/>
      <c r="X55" s="7"/>
      <c r="Y55" s="7"/>
      <c r="Z55" s="7"/>
      <c r="AA55" s="7"/>
    </row>
    <row r="56" spans="1:27" s="1" customFormat="1">
      <c r="A56" s="17" t="s">
        <v>153</v>
      </c>
      <c r="B56" s="29" t="s">
        <v>39</v>
      </c>
      <c r="C56" s="15"/>
      <c r="D56" s="15"/>
      <c r="E56" s="15">
        <f>C56+D56</f>
        <v>0</v>
      </c>
      <c r="F56" s="15"/>
      <c r="G56" s="15"/>
      <c r="H56" s="15">
        <f>E56-F56</f>
        <v>0</v>
      </c>
      <c r="J56" s="22"/>
      <c r="K56" s="21"/>
      <c r="L56" s="21"/>
      <c r="M56" s="21"/>
      <c r="N56" s="21"/>
      <c r="O56" s="21"/>
      <c r="P56" s="20"/>
      <c r="Q56" s="20"/>
      <c r="R56" s="20"/>
      <c r="S56" s="20"/>
      <c r="T56" s="20"/>
      <c r="U56" s="20"/>
      <c r="V56" s="7"/>
      <c r="W56" s="7"/>
      <c r="X56" s="7"/>
      <c r="Y56" s="7"/>
      <c r="Z56" s="7"/>
      <c r="AA56" s="7"/>
    </row>
    <row r="57" spans="1:27" s="1" customFormat="1">
      <c r="A57" s="32" t="s">
        <v>38</v>
      </c>
      <c r="B57" s="31"/>
      <c r="C57" s="30">
        <f>SUM(C58:C65)</f>
        <v>0</v>
      </c>
      <c r="D57" s="30">
        <f>SUM(D58:D65)</f>
        <v>0</v>
      </c>
      <c r="E57" s="30">
        <f>SUM(E58:E65)</f>
        <v>0</v>
      </c>
      <c r="F57" s="30">
        <f>SUM(F58:F65)</f>
        <v>0</v>
      </c>
      <c r="G57" s="30">
        <f>SUM(G58:G65)</f>
        <v>0</v>
      </c>
      <c r="H57" s="30">
        <f>E57-F57</f>
        <v>0</v>
      </c>
      <c r="J57" s="22"/>
      <c r="K57" s="21"/>
      <c r="L57" s="21"/>
      <c r="M57" s="21"/>
      <c r="N57" s="21"/>
      <c r="O57" s="21"/>
      <c r="P57" s="20"/>
      <c r="Q57" s="20"/>
      <c r="R57" s="20"/>
      <c r="S57" s="20"/>
      <c r="T57" s="20"/>
      <c r="U57" s="20"/>
      <c r="V57" s="7"/>
      <c r="W57" s="7"/>
      <c r="X57" s="7"/>
      <c r="Y57" s="7"/>
      <c r="Z57" s="7"/>
      <c r="AA57" s="7"/>
    </row>
    <row r="58" spans="1:27" s="1" customFormat="1">
      <c r="A58" s="17" t="s">
        <v>152</v>
      </c>
      <c r="B58" s="29" t="s">
        <v>36</v>
      </c>
      <c r="C58" s="15"/>
      <c r="D58" s="15"/>
      <c r="E58" s="15">
        <f>C58+D58</f>
        <v>0</v>
      </c>
      <c r="F58" s="15"/>
      <c r="G58" s="15"/>
      <c r="H58" s="15">
        <f>E58-F58</f>
        <v>0</v>
      </c>
      <c r="J58" s="22"/>
      <c r="K58" s="21"/>
      <c r="L58" s="21"/>
      <c r="M58" s="21"/>
      <c r="N58" s="21"/>
      <c r="O58" s="21"/>
      <c r="P58" s="20"/>
      <c r="Q58" s="20"/>
      <c r="R58" s="20"/>
      <c r="S58" s="20"/>
      <c r="T58" s="20"/>
      <c r="U58" s="20"/>
      <c r="V58" s="7"/>
      <c r="W58" s="7"/>
      <c r="X58" s="7"/>
      <c r="Y58" s="7"/>
      <c r="Z58" s="7"/>
      <c r="AA58" s="7"/>
    </row>
    <row r="59" spans="1:27" s="1" customFormat="1">
      <c r="A59" s="17" t="s">
        <v>151</v>
      </c>
      <c r="B59" s="29" t="s">
        <v>34</v>
      </c>
      <c r="C59" s="15"/>
      <c r="D59" s="15"/>
      <c r="E59" s="15">
        <f>C59+D59</f>
        <v>0</v>
      </c>
      <c r="F59" s="15"/>
      <c r="G59" s="15"/>
      <c r="H59" s="15">
        <f>E59-F59</f>
        <v>0</v>
      </c>
      <c r="J59" s="22"/>
      <c r="K59" s="21"/>
      <c r="L59" s="21"/>
      <c r="M59" s="21"/>
      <c r="N59" s="21"/>
      <c r="O59" s="21"/>
      <c r="P59" s="20"/>
      <c r="Q59" s="20"/>
      <c r="R59" s="20"/>
      <c r="S59" s="20"/>
      <c r="T59" s="20"/>
      <c r="U59" s="20"/>
      <c r="V59" s="7"/>
      <c r="W59" s="7"/>
      <c r="X59" s="7"/>
      <c r="Y59" s="7"/>
      <c r="Z59" s="7"/>
      <c r="AA59" s="7"/>
    </row>
    <row r="60" spans="1:27" s="1" customFormat="1">
      <c r="A60" s="17" t="s">
        <v>150</v>
      </c>
      <c r="B60" s="29" t="s">
        <v>32</v>
      </c>
      <c r="C60" s="15"/>
      <c r="D60" s="15"/>
      <c r="E60" s="15">
        <f>C60+D60</f>
        <v>0</v>
      </c>
      <c r="F60" s="15"/>
      <c r="G60" s="15"/>
      <c r="H60" s="15">
        <f>E60-F60</f>
        <v>0</v>
      </c>
      <c r="J60" s="22"/>
      <c r="K60" s="21"/>
      <c r="L60" s="21"/>
      <c r="M60" s="21"/>
      <c r="N60" s="21"/>
      <c r="O60" s="21"/>
      <c r="P60" s="20"/>
      <c r="Q60" s="20"/>
      <c r="R60" s="20"/>
      <c r="S60" s="20"/>
      <c r="T60" s="20"/>
      <c r="U60" s="20"/>
      <c r="V60" s="7"/>
      <c r="W60" s="7"/>
      <c r="X60" s="7"/>
      <c r="Y60" s="7"/>
      <c r="Z60" s="7"/>
      <c r="AA60" s="7"/>
    </row>
    <row r="61" spans="1:27" s="1" customFormat="1">
      <c r="A61" s="17" t="s">
        <v>149</v>
      </c>
      <c r="B61" s="29" t="s">
        <v>30</v>
      </c>
      <c r="C61" s="15"/>
      <c r="D61" s="15"/>
      <c r="E61" s="15">
        <f>C61+D61</f>
        <v>0</v>
      </c>
      <c r="F61" s="15"/>
      <c r="G61" s="15"/>
      <c r="H61" s="15">
        <f>E61-F61</f>
        <v>0</v>
      </c>
      <c r="J61" s="22"/>
      <c r="K61" s="21"/>
      <c r="L61" s="21"/>
      <c r="M61" s="21"/>
      <c r="N61" s="21"/>
      <c r="O61" s="21"/>
      <c r="P61" s="20"/>
      <c r="Q61" s="20"/>
      <c r="R61" s="20"/>
      <c r="S61" s="20"/>
      <c r="T61" s="20"/>
      <c r="U61" s="20"/>
      <c r="V61" s="7"/>
      <c r="W61" s="7"/>
      <c r="X61" s="7"/>
      <c r="Y61" s="7"/>
      <c r="Z61" s="7"/>
      <c r="AA61" s="7"/>
    </row>
    <row r="62" spans="1:27" s="1" customFormat="1">
      <c r="A62" s="17" t="s">
        <v>148</v>
      </c>
      <c r="B62" s="29" t="s">
        <v>28</v>
      </c>
      <c r="C62" s="15"/>
      <c r="D62" s="15"/>
      <c r="E62" s="15">
        <f>C62+D62</f>
        <v>0</v>
      </c>
      <c r="F62" s="15"/>
      <c r="G62" s="15"/>
      <c r="H62" s="15">
        <f>E62-F62</f>
        <v>0</v>
      </c>
      <c r="J62" s="22"/>
      <c r="K62" s="21"/>
      <c r="L62" s="21"/>
      <c r="M62" s="21"/>
      <c r="N62" s="21"/>
      <c r="O62" s="21"/>
      <c r="P62" s="20"/>
      <c r="Q62" s="20"/>
      <c r="R62" s="20"/>
      <c r="S62" s="20"/>
      <c r="T62" s="20"/>
      <c r="U62" s="20"/>
      <c r="V62" s="7"/>
      <c r="W62" s="7"/>
      <c r="X62" s="7"/>
      <c r="Y62" s="7"/>
      <c r="Z62" s="7"/>
      <c r="AA62" s="7"/>
    </row>
    <row r="63" spans="1:27" s="1" customFormat="1">
      <c r="A63" s="17" t="s">
        <v>147</v>
      </c>
      <c r="B63" s="29" t="s">
        <v>26</v>
      </c>
      <c r="C63" s="15"/>
      <c r="D63" s="15"/>
      <c r="E63" s="15">
        <f>C63+D63</f>
        <v>0</v>
      </c>
      <c r="F63" s="15"/>
      <c r="G63" s="15"/>
      <c r="H63" s="15">
        <f>E63-F63</f>
        <v>0</v>
      </c>
      <c r="J63" s="22"/>
      <c r="K63" s="21"/>
      <c r="L63" s="21"/>
      <c r="M63" s="21"/>
      <c r="N63" s="21"/>
      <c r="O63" s="21"/>
      <c r="P63" s="20"/>
      <c r="Q63" s="20"/>
      <c r="R63" s="20"/>
      <c r="S63" s="20"/>
      <c r="T63" s="20"/>
      <c r="U63" s="20"/>
      <c r="V63" s="7"/>
      <c r="W63" s="7"/>
      <c r="X63" s="7"/>
      <c r="Y63" s="7"/>
      <c r="Z63" s="7"/>
      <c r="AA63" s="7"/>
    </row>
    <row r="64" spans="1:27" s="1" customFormat="1">
      <c r="A64" s="17"/>
      <c r="B64" s="29" t="s">
        <v>25</v>
      </c>
      <c r="C64" s="15"/>
      <c r="D64" s="15"/>
      <c r="E64" s="15">
        <f>C64+D64</f>
        <v>0</v>
      </c>
      <c r="F64" s="15"/>
      <c r="G64" s="15"/>
      <c r="H64" s="15">
        <f>E64-F64</f>
        <v>0</v>
      </c>
      <c r="J64" s="22"/>
      <c r="K64" s="21"/>
      <c r="L64" s="21"/>
      <c r="M64" s="21"/>
      <c r="N64" s="21"/>
      <c r="O64" s="21"/>
      <c r="P64" s="20"/>
      <c r="Q64" s="20"/>
      <c r="R64" s="20"/>
      <c r="S64" s="20"/>
      <c r="T64" s="20"/>
      <c r="U64" s="20"/>
      <c r="V64" s="7"/>
      <c r="W64" s="7"/>
      <c r="X64" s="7"/>
      <c r="Y64" s="7"/>
      <c r="Z64" s="7"/>
      <c r="AA64" s="7"/>
    </row>
    <row r="65" spans="1:27" s="1" customFormat="1">
      <c r="A65" s="17" t="s">
        <v>146</v>
      </c>
      <c r="B65" s="29" t="s">
        <v>23</v>
      </c>
      <c r="C65" s="15"/>
      <c r="D65" s="15"/>
      <c r="E65" s="15">
        <f>C65+D65</f>
        <v>0</v>
      </c>
      <c r="F65" s="15"/>
      <c r="G65" s="15"/>
      <c r="H65" s="15">
        <f>E65-F65</f>
        <v>0</v>
      </c>
      <c r="J65" s="22"/>
      <c r="K65" s="21"/>
      <c r="L65" s="21"/>
      <c r="M65" s="21"/>
      <c r="N65" s="21"/>
      <c r="O65" s="21"/>
      <c r="P65" s="20"/>
      <c r="Q65" s="20"/>
      <c r="R65" s="20"/>
      <c r="S65" s="20"/>
      <c r="T65" s="20"/>
      <c r="U65" s="20"/>
      <c r="V65" s="7"/>
      <c r="W65" s="7"/>
      <c r="X65" s="7"/>
      <c r="Y65" s="7"/>
      <c r="Z65" s="7"/>
      <c r="AA65" s="7"/>
    </row>
    <row r="66" spans="1:27" s="1" customFormat="1">
      <c r="A66" s="32" t="s">
        <v>22</v>
      </c>
      <c r="B66" s="31"/>
      <c r="C66" s="30">
        <f>SUM(C67:C69)</f>
        <v>0</v>
      </c>
      <c r="D66" s="30">
        <f>SUM(D67:D69)</f>
        <v>0</v>
      </c>
      <c r="E66" s="30">
        <f>SUM(E67:E69)</f>
        <v>0</v>
      </c>
      <c r="F66" s="30">
        <f>SUM(F67:F69)</f>
        <v>0</v>
      </c>
      <c r="G66" s="30">
        <f>SUM(G67:G69)</f>
        <v>0</v>
      </c>
      <c r="H66" s="30">
        <f>E66-F66</f>
        <v>0</v>
      </c>
      <c r="J66" s="22"/>
      <c r="K66" s="21"/>
      <c r="L66" s="21"/>
      <c r="M66" s="21"/>
      <c r="N66" s="21"/>
      <c r="O66" s="21"/>
      <c r="P66" s="20"/>
      <c r="Q66" s="20"/>
      <c r="R66" s="20"/>
      <c r="S66" s="20"/>
      <c r="T66" s="20"/>
      <c r="U66" s="20"/>
      <c r="V66" s="7"/>
      <c r="W66" s="7"/>
      <c r="X66" s="7"/>
      <c r="Y66" s="7"/>
      <c r="Z66" s="7"/>
      <c r="AA66" s="7"/>
    </row>
    <row r="67" spans="1:27" s="1" customFormat="1">
      <c r="A67" s="17" t="s">
        <v>145</v>
      </c>
      <c r="B67" s="29" t="s">
        <v>20</v>
      </c>
      <c r="C67" s="15"/>
      <c r="D67" s="15"/>
      <c r="E67" s="15">
        <f>C67+D67</f>
        <v>0</v>
      </c>
      <c r="F67" s="15"/>
      <c r="G67" s="15"/>
      <c r="H67" s="15">
        <f>E67-F67</f>
        <v>0</v>
      </c>
      <c r="J67" s="22"/>
      <c r="K67" s="21"/>
      <c r="L67" s="21"/>
      <c r="M67" s="21"/>
      <c r="N67" s="21"/>
      <c r="O67" s="21"/>
      <c r="P67" s="20"/>
      <c r="Q67" s="20"/>
      <c r="R67" s="20"/>
      <c r="S67" s="20"/>
      <c r="T67" s="20"/>
      <c r="U67" s="20"/>
      <c r="V67" s="7"/>
      <c r="W67" s="7"/>
      <c r="X67" s="7"/>
      <c r="Y67" s="7"/>
      <c r="Z67" s="7"/>
      <c r="AA67" s="7"/>
    </row>
    <row r="68" spans="1:27" s="1" customFormat="1">
      <c r="A68" s="17" t="s">
        <v>144</v>
      </c>
      <c r="B68" s="29" t="s">
        <v>18</v>
      </c>
      <c r="C68" s="15"/>
      <c r="D68" s="15"/>
      <c r="E68" s="15">
        <f>C68+D68</f>
        <v>0</v>
      </c>
      <c r="F68" s="15"/>
      <c r="G68" s="15"/>
      <c r="H68" s="15">
        <f>E68-F68</f>
        <v>0</v>
      </c>
      <c r="J68" s="22"/>
      <c r="K68" s="21"/>
      <c r="L68" s="21"/>
      <c r="M68" s="21"/>
      <c r="N68" s="21"/>
      <c r="O68" s="21"/>
      <c r="P68" s="20"/>
      <c r="Q68" s="20"/>
      <c r="R68" s="20"/>
      <c r="S68" s="20"/>
      <c r="T68" s="20"/>
      <c r="U68" s="20"/>
      <c r="V68" s="7"/>
      <c r="W68" s="7"/>
      <c r="X68" s="7"/>
      <c r="Y68" s="7"/>
      <c r="Z68" s="7"/>
      <c r="AA68" s="7"/>
    </row>
    <row r="69" spans="1:27" s="1" customFormat="1">
      <c r="A69" s="17" t="s">
        <v>143</v>
      </c>
      <c r="B69" s="29" t="s">
        <v>16</v>
      </c>
      <c r="C69" s="15"/>
      <c r="D69" s="15"/>
      <c r="E69" s="15">
        <f>C69+D69</f>
        <v>0</v>
      </c>
      <c r="F69" s="15"/>
      <c r="G69" s="15"/>
      <c r="H69" s="15">
        <f>E69-F69</f>
        <v>0</v>
      </c>
      <c r="J69" s="22"/>
      <c r="K69" s="21"/>
      <c r="L69" s="21"/>
      <c r="M69" s="21"/>
      <c r="N69" s="21"/>
      <c r="O69" s="21"/>
      <c r="P69" s="20"/>
      <c r="Q69" s="20"/>
      <c r="R69" s="20"/>
      <c r="S69" s="20"/>
      <c r="T69" s="20"/>
      <c r="U69" s="20"/>
      <c r="V69" s="7"/>
      <c r="W69" s="7"/>
      <c r="X69" s="7"/>
      <c r="Y69" s="7"/>
      <c r="Z69" s="7"/>
      <c r="AA69" s="7"/>
    </row>
    <row r="70" spans="1:27" s="1" customFormat="1">
      <c r="A70" s="32" t="s">
        <v>15</v>
      </c>
      <c r="B70" s="31"/>
      <c r="C70" s="30">
        <f>SUM(C71:C77)</f>
        <v>0</v>
      </c>
      <c r="D70" s="30">
        <f>SUM(D71:D77)</f>
        <v>0</v>
      </c>
      <c r="E70" s="30">
        <f>SUM(E71:E77)</f>
        <v>0</v>
      </c>
      <c r="F70" s="30">
        <f>SUM(F71:F77)</f>
        <v>0</v>
      </c>
      <c r="G70" s="30">
        <f>SUM(G71:G77)</f>
        <v>0</v>
      </c>
      <c r="H70" s="30">
        <f>E70-F70</f>
        <v>0</v>
      </c>
      <c r="J70" s="22"/>
      <c r="K70" s="21"/>
      <c r="L70" s="21"/>
      <c r="M70" s="21"/>
      <c r="N70" s="21"/>
      <c r="O70" s="21"/>
      <c r="P70" s="20"/>
      <c r="Q70" s="20"/>
      <c r="R70" s="20"/>
      <c r="S70" s="20"/>
      <c r="T70" s="20"/>
      <c r="U70" s="20"/>
      <c r="V70" s="7"/>
      <c r="W70" s="7"/>
      <c r="X70" s="7"/>
      <c r="Y70" s="7"/>
      <c r="Z70" s="7"/>
      <c r="AA70" s="7"/>
    </row>
    <row r="71" spans="1:27" s="1" customFormat="1">
      <c r="A71" s="17" t="s">
        <v>142</v>
      </c>
      <c r="B71" s="29" t="s">
        <v>13</v>
      </c>
      <c r="C71" s="15"/>
      <c r="D71" s="15"/>
      <c r="E71" s="15">
        <f>C71+D71</f>
        <v>0</v>
      </c>
      <c r="F71" s="15"/>
      <c r="G71" s="15"/>
      <c r="H71" s="15">
        <f>E71-F71</f>
        <v>0</v>
      </c>
      <c r="J71" s="22"/>
      <c r="K71" s="21"/>
      <c r="L71" s="21"/>
      <c r="M71" s="21"/>
      <c r="N71" s="21"/>
      <c r="O71" s="21"/>
      <c r="P71" s="20"/>
      <c r="Q71" s="20"/>
      <c r="R71" s="20"/>
      <c r="S71" s="20"/>
      <c r="T71" s="20"/>
      <c r="U71" s="20"/>
      <c r="V71" s="7"/>
      <c r="W71" s="7"/>
      <c r="X71" s="7"/>
      <c r="Y71" s="7"/>
      <c r="Z71" s="7"/>
      <c r="AA71" s="7"/>
    </row>
    <row r="72" spans="1:27" s="1" customFormat="1">
      <c r="A72" s="17" t="s">
        <v>141</v>
      </c>
      <c r="B72" s="29" t="s">
        <v>11</v>
      </c>
      <c r="C72" s="15"/>
      <c r="D72" s="15"/>
      <c r="E72" s="15">
        <f>C72+D72</f>
        <v>0</v>
      </c>
      <c r="F72" s="15"/>
      <c r="G72" s="15"/>
      <c r="H72" s="15">
        <f>E72-F72</f>
        <v>0</v>
      </c>
      <c r="J72" s="22"/>
      <c r="K72" s="21"/>
      <c r="L72" s="21"/>
      <c r="M72" s="21"/>
      <c r="N72" s="21"/>
      <c r="O72" s="21"/>
      <c r="P72" s="20"/>
      <c r="Q72" s="20"/>
      <c r="R72" s="20"/>
      <c r="S72" s="20"/>
      <c r="T72" s="20"/>
      <c r="U72" s="20"/>
      <c r="V72" s="7"/>
      <c r="W72" s="7"/>
      <c r="X72" s="7"/>
      <c r="Y72" s="7"/>
      <c r="Z72" s="7"/>
      <c r="AA72" s="7"/>
    </row>
    <row r="73" spans="1:27" s="1" customFormat="1">
      <c r="A73" s="17" t="s">
        <v>140</v>
      </c>
      <c r="B73" s="29" t="s">
        <v>9</v>
      </c>
      <c r="C73" s="15"/>
      <c r="D73" s="15"/>
      <c r="E73" s="15">
        <f>C73+D73</f>
        <v>0</v>
      </c>
      <c r="F73" s="15"/>
      <c r="G73" s="15"/>
      <c r="H73" s="15">
        <f>E73-F73</f>
        <v>0</v>
      </c>
      <c r="J73" s="22"/>
      <c r="K73" s="21"/>
      <c r="L73" s="21"/>
      <c r="M73" s="21"/>
      <c r="N73" s="21"/>
      <c r="O73" s="21"/>
      <c r="P73" s="20"/>
      <c r="Q73" s="20"/>
      <c r="R73" s="20"/>
      <c r="S73" s="20"/>
      <c r="T73" s="20"/>
      <c r="U73" s="20"/>
      <c r="V73" s="7"/>
      <c r="W73" s="7"/>
      <c r="X73" s="7"/>
      <c r="Y73" s="7"/>
      <c r="Z73" s="7"/>
      <c r="AA73" s="7"/>
    </row>
    <row r="74" spans="1:27" s="1" customFormat="1">
      <c r="A74" s="17" t="s">
        <v>139</v>
      </c>
      <c r="B74" s="29" t="s">
        <v>7</v>
      </c>
      <c r="C74" s="15"/>
      <c r="D74" s="15"/>
      <c r="E74" s="15">
        <f>C74+D74</f>
        <v>0</v>
      </c>
      <c r="F74" s="15"/>
      <c r="G74" s="15"/>
      <c r="H74" s="15">
        <f>E74-F74</f>
        <v>0</v>
      </c>
      <c r="J74" s="22"/>
      <c r="K74" s="21"/>
      <c r="L74" s="21"/>
      <c r="M74" s="21"/>
      <c r="N74" s="21"/>
      <c r="O74" s="21"/>
      <c r="P74" s="20"/>
      <c r="Q74" s="20"/>
      <c r="R74" s="20"/>
      <c r="S74" s="20"/>
      <c r="T74" s="20"/>
      <c r="U74" s="20"/>
      <c r="V74" s="7"/>
      <c r="W74" s="7"/>
      <c r="X74" s="7"/>
      <c r="Y74" s="7"/>
      <c r="Z74" s="7"/>
      <c r="AA74" s="7"/>
    </row>
    <row r="75" spans="1:27" s="1" customFormat="1">
      <c r="A75" s="17" t="s">
        <v>138</v>
      </c>
      <c r="B75" s="29" t="s">
        <v>5</v>
      </c>
      <c r="C75" s="15"/>
      <c r="D75" s="15"/>
      <c r="E75" s="15">
        <f>C75+D75</f>
        <v>0</v>
      </c>
      <c r="F75" s="15"/>
      <c r="G75" s="15"/>
      <c r="H75" s="15">
        <f>E75-F75</f>
        <v>0</v>
      </c>
      <c r="J75" s="22"/>
      <c r="K75" s="21"/>
      <c r="L75" s="21"/>
      <c r="M75" s="21"/>
      <c r="N75" s="21"/>
      <c r="O75" s="21"/>
      <c r="P75" s="20"/>
      <c r="Q75" s="20"/>
      <c r="R75" s="20"/>
      <c r="S75" s="20"/>
      <c r="T75" s="20"/>
      <c r="U75" s="20"/>
      <c r="V75" s="7"/>
      <c r="W75" s="7"/>
      <c r="X75" s="7"/>
      <c r="Y75" s="7"/>
      <c r="Z75" s="7"/>
      <c r="AA75" s="7"/>
    </row>
    <row r="76" spans="1:27" s="1" customFormat="1">
      <c r="A76" s="17" t="s">
        <v>137</v>
      </c>
      <c r="B76" s="29" t="s">
        <v>3</v>
      </c>
      <c r="C76" s="15"/>
      <c r="D76" s="15"/>
      <c r="E76" s="15">
        <f>C76+D76</f>
        <v>0</v>
      </c>
      <c r="F76" s="15"/>
      <c r="G76" s="15"/>
      <c r="H76" s="15">
        <f>E76-F76</f>
        <v>0</v>
      </c>
      <c r="J76" s="22"/>
      <c r="K76" s="21"/>
      <c r="L76" s="21"/>
      <c r="M76" s="21"/>
      <c r="N76" s="21"/>
      <c r="O76" s="21"/>
      <c r="P76" s="20"/>
      <c r="Q76" s="20"/>
      <c r="R76" s="20"/>
      <c r="S76" s="20"/>
      <c r="T76" s="20"/>
      <c r="U76" s="20"/>
      <c r="V76" s="7"/>
      <c r="W76" s="7"/>
      <c r="X76" s="7"/>
      <c r="Y76" s="7"/>
      <c r="Z76" s="7"/>
      <c r="AA76" s="7"/>
    </row>
    <row r="77" spans="1:27" s="1" customFormat="1">
      <c r="A77" s="17" t="s">
        <v>136</v>
      </c>
      <c r="B77" s="29" t="s">
        <v>1</v>
      </c>
      <c r="C77" s="15"/>
      <c r="D77" s="15"/>
      <c r="E77" s="15">
        <f>C77+D77</f>
        <v>0</v>
      </c>
      <c r="F77" s="15"/>
      <c r="G77" s="15"/>
      <c r="H77" s="15">
        <f>E77-F77</f>
        <v>0</v>
      </c>
      <c r="J77" s="22"/>
      <c r="K77" s="21"/>
      <c r="L77" s="21"/>
      <c r="M77" s="21"/>
      <c r="N77" s="21"/>
      <c r="O77" s="21"/>
      <c r="P77" s="20"/>
      <c r="Q77" s="20"/>
      <c r="R77" s="20"/>
      <c r="S77" s="20"/>
      <c r="T77" s="20"/>
      <c r="U77" s="20"/>
      <c r="V77" s="7"/>
      <c r="W77" s="7"/>
      <c r="X77" s="7"/>
      <c r="Y77" s="7"/>
      <c r="Z77" s="7"/>
      <c r="AA77" s="7"/>
    </row>
    <row r="78" spans="1:27" s="1" customFormat="1" ht="20.25" customHeight="1">
      <c r="A78" s="14"/>
      <c r="B78" s="28"/>
      <c r="C78" s="9"/>
      <c r="D78" s="9"/>
      <c r="E78" s="9"/>
      <c r="F78" s="9"/>
      <c r="G78" s="9"/>
      <c r="H78" s="9"/>
      <c r="J78" s="22"/>
      <c r="K78" s="21"/>
      <c r="L78" s="21"/>
      <c r="M78" s="21"/>
      <c r="N78" s="21"/>
      <c r="O78" s="21"/>
      <c r="P78" s="20"/>
      <c r="Q78" s="20"/>
      <c r="R78" s="20"/>
      <c r="S78" s="20"/>
      <c r="T78" s="20"/>
      <c r="U78" s="20"/>
      <c r="V78" s="7"/>
      <c r="W78" s="7"/>
      <c r="X78" s="7"/>
      <c r="Y78" s="7"/>
      <c r="Z78" s="7"/>
      <c r="AA78" s="7"/>
    </row>
    <row r="79" spans="1:27" s="1" customFormat="1">
      <c r="A79" s="27" t="s">
        <v>135</v>
      </c>
      <c r="B79" s="26"/>
      <c r="C79" s="9">
        <f>C80+C88+C98+C108+C118+C128+C132+C141+C145</f>
        <v>3363657531</v>
      </c>
      <c r="D79" s="9">
        <f>D80+D88+D98+D108+D118+D128+D132+D141+D145</f>
        <v>4551631368.5999994</v>
      </c>
      <c r="E79" s="9">
        <f>E80+E88+E98+E108+E118+E128+E132+E141+E145</f>
        <v>7915288899.6000004</v>
      </c>
      <c r="F79" s="9">
        <f>F80+F88+F98+F108+F118+F128+F132+F141+F145</f>
        <v>1208555444.6300004</v>
      </c>
      <c r="G79" s="9">
        <f>G80+G88+G98+G108+G118+G128+G132+G141+G145</f>
        <v>1208529655.6500003</v>
      </c>
      <c r="H79" s="9">
        <f>H80+H88+H98+H108+H118+H128+H132+H141+H145</f>
        <v>6706733454.9699993</v>
      </c>
      <c r="J79" s="25"/>
      <c r="K79" s="25"/>
      <c r="L79" s="25"/>
      <c r="M79" s="25"/>
      <c r="N79" s="25"/>
      <c r="O79" s="25"/>
      <c r="P79" s="24"/>
      <c r="Q79" s="24"/>
      <c r="R79" s="24"/>
      <c r="S79" s="24"/>
      <c r="T79" s="24"/>
      <c r="U79" s="24"/>
      <c r="V79" s="7"/>
      <c r="W79" s="7"/>
      <c r="X79" s="7"/>
      <c r="Y79" s="7"/>
      <c r="Z79" s="7"/>
      <c r="AA79" s="7"/>
    </row>
    <row r="80" spans="1:27" s="1" customFormat="1">
      <c r="A80" s="19" t="s">
        <v>134</v>
      </c>
      <c r="B80" s="18"/>
      <c r="C80" s="9">
        <f>SUM(C81:C87)</f>
        <v>2794036559</v>
      </c>
      <c r="D80" s="9">
        <f>SUM(D81:D87)</f>
        <v>1795035136.0899999</v>
      </c>
      <c r="E80" s="9">
        <f>SUM(E81:E87)</f>
        <v>4589071695.0900002</v>
      </c>
      <c r="F80" s="9">
        <f>SUM(F81:F87)</f>
        <v>964325479.12000012</v>
      </c>
      <c r="G80" s="9">
        <f>SUM(G81:G87)</f>
        <v>964325479.12000012</v>
      </c>
      <c r="H80" s="9">
        <f>SUM(H81:H87)</f>
        <v>3624746215.9699998</v>
      </c>
      <c r="J80" s="22"/>
      <c r="K80" s="21"/>
      <c r="L80" s="21"/>
      <c r="M80" s="21"/>
      <c r="N80" s="21"/>
      <c r="O80" s="21"/>
      <c r="P80" s="20"/>
      <c r="Q80" s="20"/>
      <c r="R80" s="20"/>
      <c r="S80" s="20"/>
      <c r="T80" s="20"/>
      <c r="U80" s="20"/>
      <c r="V80" s="7"/>
      <c r="W80" s="7"/>
      <c r="X80" s="7"/>
      <c r="Y80" s="7"/>
      <c r="Z80" s="7"/>
      <c r="AA80" s="7"/>
    </row>
    <row r="81" spans="1:27" s="1" customFormat="1">
      <c r="A81" s="17" t="s">
        <v>133</v>
      </c>
      <c r="B81" s="16" t="s">
        <v>132</v>
      </c>
      <c r="C81" s="12">
        <v>948896628</v>
      </c>
      <c r="D81" s="12">
        <v>439938215.27999997</v>
      </c>
      <c r="E81" s="15">
        <f>C81+D81</f>
        <v>1388834843.28</v>
      </c>
      <c r="F81" s="12">
        <v>329060858.69</v>
      </c>
      <c r="G81" s="12">
        <v>329060858.69</v>
      </c>
      <c r="H81" s="12">
        <f>E81-F81</f>
        <v>1059773984.5899999</v>
      </c>
      <c r="J81" s="22"/>
      <c r="K81" s="21"/>
      <c r="L81" s="21"/>
      <c r="M81" s="21"/>
      <c r="N81" s="21"/>
      <c r="O81" s="21"/>
      <c r="P81" s="20"/>
      <c r="Q81" s="20"/>
      <c r="R81" s="20"/>
      <c r="S81" s="20"/>
      <c r="T81" s="20"/>
      <c r="U81" s="20"/>
      <c r="V81" s="7"/>
      <c r="W81" s="7"/>
      <c r="X81" s="7"/>
      <c r="Y81" s="7"/>
      <c r="Z81" s="7"/>
      <c r="AA81" s="7"/>
    </row>
    <row r="82" spans="1:27" s="1" customFormat="1">
      <c r="A82" s="17" t="s">
        <v>131</v>
      </c>
      <c r="B82" s="16" t="s">
        <v>130</v>
      </c>
      <c r="C82" s="12">
        <v>142135361</v>
      </c>
      <c r="D82" s="12">
        <v>668299224.72000003</v>
      </c>
      <c r="E82" s="15">
        <f>C82+D82</f>
        <v>810434585.72000003</v>
      </c>
      <c r="F82" s="12">
        <v>176070629.37</v>
      </c>
      <c r="G82" s="12">
        <v>176070629.37</v>
      </c>
      <c r="H82" s="12">
        <f>E82-F82</f>
        <v>634363956.35000002</v>
      </c>
      <c r="J82" s="22"/>
      <c r="K82" s="21"/>
      <c r="L82" s="21"/>
      <c r="M82" s="21"/>
      <c r="N82" s="21"/>
      <c r="O82" s="21"/>
      <c r="P82" s="20"/>
      <c r="Q82" s="20"/>
      <c r="R82" s="20"/>
      <c r="S82" s="20"/>
      <c r="T82" s="20"/>
      <c r="U82" s="20"/>
      <c r="V82" s="7"/>
      <c r="W82" s="7"/>
      <c r="X82" s="7"/>
      <c r="Y82" s="7"/>
      <c r="Z82" s="7"/>
      <c r="AA82" s="7"/>
    </row>
    <row r="83" spans="1:27" s="1" customFormat="1">
      <c r="A83" s="17" t="s">
        <v>129</v>
      </c>
      <c r="B83" s="16" t="s">
        <v>128</v>
      </c>
      <c r="C83" s="12">
        <v>1094196214</v>
      </c>
      <c r="D83" s="12">
        <v>612997702.02999997</v>
      </c>
      <c r="E83" s="15">
        <f>C83+D83</f>
        <v>1707193916.03</v>
      </c>
      <c r="F83" s="12">
        <v>345287055.04000002</v>
      </c>
      <c r="G83" s="12">
        <v>345287055.04000002</v>
      </c>
      <c r="H83" s="12">
        <f>E83-F83</f>
        <v>1361906860.99</v>
      </c>
      <c r="J83" s="22"/>
      <c r="K83" s="21"/>
      <c r="L83" s="21"/>
      <c r="M83" s="21"/>
      <c r="N83" s="21"/>
      <c r="O83" s="21"/>
      <c r="P83" s="20"/>
      <c r="Q83" s="20"/>
      <c r="R83" s="20"/>
      <c r="S83" s="20"/>
      <c r="T83" s="20"/>
      <c r="U83" s="20"/>
      <c r="V83" s="7"/>
      <c r="W83" s="7"/>
      <c r="X83" s="7"/>
      <c r="Y83" s="7"/>
      <c r="Z83" s="7"/>
      <c r="AA83" s="7"/>
    </row>
    <row r="84" spans="1:27" s="1" customFormat="1">
      <c r="A84" s="17" t="s">
        <v>127</v>
      </c>
      <c r="B84" s="16" t="s">
        <v>126</v>
      </c>
      <c r="C84" s="12">
        <v>303222016</v>
      </c>
      <c r="D84" s="12">
        <v>0</v>
      </c>
      <c r="E84" s="15">
        <f>C84+D84</f>
        <v>303222016</v>
      </c>
      <c r="F84" s="12">
        <v>63470534.609999999</v>
      </c>
      <c r="G84" s="12">
        <v>63470534.609999999</v>
      </c>
      <c r="H84" s="12">
        <f>E84-F84</f>
        <v>239751481.38999999</v>
      </c>
      <c r="J84" s="22"/>
      <c r="K84" s="21"/>
      <c r="L84" s="21"/>
      <c r="M84" s="21"/>
      <c r="N84" s="21"/>
      <c r="O84" s="21"/>
      <c r="P84" s="20"/>
      <c r="Q84" s="20"/>
      <c r="R84" s="20"/>
      <c r="S84" s="20"/>
      <c r="T84" s="20"/>
      <c r="U84" s="20"/>
      <c r="V84" s="7"/>
      <c r="W84" s="7"/>
      <c r="X84" s="7"/>
      <c r="Y84" s="7"/>
      <c r="Z84" s="7"/>
      <c r="AA84" s="7"/>
    </row>
    <row r="85" spans="1:27" s="1" customFormat="1">
      <c r="A85" s="17" t="s">
        <v>125</v>
      </c>
      <c r="B85" s="16" t="s">
        <v>124</v>
      </c>
      <c r="C85" s="12">
        <v>212689270</v>
      </c>
      <c r="D85" s="12">
        <v>51796464</v>
      </c>
      <c r="E85" s="15">
        <f>C85+D85</f>
        <v>264485734</v>
      </c>
      <c r="F85" s="12">
        <v>41833098.57</v>
      </c>
      <c r="G85" s="12">
        <v>41833098.57</v>
      </c>
      <c r="H85" s="12">
        <f>E85-F85</f>
        <v>222652635.43000001</v>
      </c>
      <c r="J85" s="22"/>
      <c r="K85" s="21"/>
      <c r="L85" s="21"/>
      <c r="M85" s="21"/>
      <c r="N85" s="21"/>
      <c r="O85" s="21"/>
      <c r="P85" s="20"/>
      <c r="Q85" s="20"/>
      <c r="R85" s="20"/>
      <c r="S85" s="20"/>
      <c r="T85" s="20"/>
      <c r="U85" s="20"/>
      <c r="V85" s="7"/>
      <c r="W85" s="7"/>
      <c r="X85" s="7"/>
      <c r="Y85" s="7"/>
      <c r="Z85" s="7"/>
      <c r="AA85" s="7"/>
    </row>
    <row r="86" spans="1:27" s="1" customFormat="1">
      <c r="A86" s="17" t="s">
        <v>123</v>
      </c>
      <c r="B86" s="16" t="s">
        <v>122</v>
      </c>
      <c r="C86" s="12"/>
      <c r="D86" s="12"/>
      <c r="E86" s="15">
        <f>C86+D86</f>
        <v>0</v>
      </c>
      <c r="F86" s="12"/>
      <c r="G86" s="12"/>
      <c r="H86" s="12">
        <f>E86-F86</f>
        <v>0</v>
      </c>
      <c r="J86" s="22"/>
      <c r="K86" s="21"/>
      <c r="L86" s="21"/>
      <c r="M86" s="21"/>
      <c r="N86" s="21"/>
      <c r="O86" s="21"/>
      <c r="P86" s="20"/>
      <c r="Q86" s="20"/>
      <c r="R86" s="20"/>
      <c r="S86" s="20"/>
      <c r="T86" s="20"/>
      <c r="U86" s="20"/>
      <c r="V86" s="7"/>
      <c r="W86" s="7"/>
      <c r="X86" s="7"/>
      <c r="Y86" s="7"/>
      <c r="Z86" s="7"/>
      <c r="AA86" s="7"/>
    </row>
    <row r="87" spans="1:27" s="1" customFormat="1">
      <c r="A87" s="17" t="s">
        <v>121</v>
      </c>
      <c r="B87" s="16" t="s">
        <v>120</v>
      </c>
      <c r="C87" s="12">
        <v>92897070</v>
      </c>
      <c r="D87" s="12">
        <v>22003530.059999999</v>
      </c>
      <c r="E87" s="15">
        <f>C87+D87</f>
        <v>114900600.06</v>
      </c>
      <c r="F87" s="12">
        <v>8603302.8399999999</v>
      </c>
      <c r="G87" s="12">
        <v>8603302.8399999999</v>
      </c>
      <c r="H87" s="12">
        <f>E87-F87</f>
        <v>106297297.22</v>
      </c>
      <c r="J87" s="22"/>
      <c r="K87" s="21"/>
      <c r="L87" s="21"/>
      <c r="M87" s="21"/>
      <c r="N87" s="21"/>
      <c r="O87" s="21"/>
      <c r="P87" s="20"/>
      <c r="Q87" s="20"/>
      <c r="R87" s="20"/>
      <c r="S87" s="20"/>
      <c r="T87" s="20"/>
      <c r="U87" s="20"/>
      <c r="V87" s="7"/>
      <c r="W87" s="7"/>
      <c r="X87" s="7"/>
      <c r="Y87" s="7"/>
      <c r="Z87" s="7"/>
      <c r="AA87" s="7"/>
    </row>
    <row r="88" spans="1:27" s="1" customFormat="1">
      <c r="A88" s="19" t="s">
        <v>119</v>
      </c>
      <c r="B88" s="18"/>
      <c r="C88" s="9">
        <f>SUM(C89:C97)</f>
        <v>222555502</v>
      </c>
      <c r="D88" s="9">
        <f>SUM(D89:D97)</f>
        <v>1357749483.3900001</v>
      </c>
      <c r="E88" s="9">
        <f>SUM(E89:E97)</f>
        <v>1580304985.3900001</v>
      </c>
      <c r="F88" s="9">
        <f>SUM(F89:F97)</f>
        <v>126854324.64</v>
      </c>
      <c r="G88" s="9">
        <f>SUM(G89:G97)</f>
        <v>126850738.16000001</v>
      </c>
      <c r="H88" s="9">
        <f>E88-F88</f>
        <v>1453450660.75</v>
      </c>
      <c r="J88" s="22"/>
      <c r="K88" s="21"/>
      <c r="L88" s="21"/>
      <c r="M88" s="21"/>
      <c r="N88" s="21"/>
      <c r="O88" s="21"/>
      <c r="P88" s="20"/>
      <c r="Q88" s="20"/>
      <c r="R88" s="20"/>
      <c r="S88" s="20"/>
      <c r="T88" s="20"/>
      <c r="U88" s="20"/>
      <c r="V88" s="7"/>
      <c r="W88" s="7"/>
      <c r="X88" s="7"/>
      <c r="Y88" s="7"/>
      <c r="Z88" s="7"/>
      <c r="AA88" s="7"/>
    </row>
    <row r="89" spans="1:27" s="1" customFormat="1">
      <c r="A89" s="17" t="s">
        <v>118</v>
      </c>
      <c r="B89" s="16" t="s">
        <v>117</v>
      </c>
      <c r="C89" s="12">
        <v>30871851</v>
      </c>
      <c r="D89" s="12">
        <v>5833522.6699999999</v>
      </c>
      <c r="E89" s="15">
        <f>C89+D89</f>
        <v>36705373.670000002</v>
      </c>
      <c r="F89" s="12">
        <v>934367.51</v>
      </c>
      <c r="G89" s="12">
        <v>930781.03</v>
      </c>
      <c r="H89" s="12">
        <f>E89-F89</f>
        <v>35771006.160000004</v>
      </c>
      <c r="J89" s="22"/>
      <c r="K89" s="21"/>
      <c r="L89" s="21"/>
      <c r="M89" s="21"/>
      <c r="N89" s="21"/>
      <c r="O89" s="21"/>
      <c r="P89" s="20"/>
      <c r="Q89" s="20"/>
      <c r="R89" s="20"/>
      <c r="S89" s="20"/>
      <c r="T89" s="20"/>
      <c r="U89" s="20"/>
      <c r="V89" s="7"/>
      <c r="W89" s="7"/>
      <c r="X89" s="7"/>
      <c r="Y89" s="7"/>
      <c r="Z89" s="7"/>
      <c r="AA89" s="7"/>
    </row>
    <row r="90" spans="1:27" s="1" customFormat="1">
      <c r="A90" s="17" t="s">
        <v>116</v>
      </c>
      <c r="B90" s="16" t="s">
        <v>115</v>
      </c>
      <c r="C90" s="12">
        <v>15007421</v>
      </c>
      <c r="D90" s="12">
        <v>21809641</v>
      </c>
      <c r="E90" s="15">
        <f>C90+D90</f>
        <v>36817062</v>
      </c>
      <c r="F90" s="12">
        <v>3787565.5</v>
      </c>
      <c r="G90" s="12">
        <v>3787565.5</v>
      </c>
      <c r="H90" s="12">
        <f>E90-F90</f>
        <v>33029496.5</v>
      </c>
      <c r="J90" s="22"/>
      <c r="K90" s="21"/>
      <c r="L90" s="21"/>
      <c r="M90" s="21"/>
      <c r="N90" s="21"/>
      <c r="O90" s="21"/>
      <c r="P90" s="20"/>
      <c r="Q90" s="20"/>
      <c r="R90" s="20"/>
      <c r="S90" s="20"/>
      <c r="T90" s="20"/>
      <c r="U90" s="20"/>
      <c r="V90" s="7"/>
      <c r="W90" s="7"/>
      <c r="X90" s="7"/>
      <c r="Y90" s="7"/>
      <c r="Z90" s="7"/>
      <c r="AA90" s="7"/>
    </row>
    <row r="91" spans="1:27" s="1" customFormat="1">
      <c r="A91" s="17" t="s">
        <v>114</v>
      </c>
      <c r="B91" s="16" t="s">
        <v>113</v>
      </c>
      <c r="C91" s="12">
        <v>50000</v>
      </c>
      <c r="D91" s="12">
        <v>0</v>
      </c>
      <c r="E91" s="15">
        <f>C91+D91</f>
        <v>50000</v>
      </c>
      <c r="F91" s="12">
        <v>0</v>
      </c>
      <c r="G91" s="12">
        <v>0</v>
      </c>
      <c r="H91" s="12">
        <f>E91-F91</f>
        <v>50000</v>
      </c>
      <c r="J91" s="22"/>
      <c r="K91" s="21"/>
      <c r="L91" s="21"/>
      <c r="M91" s="21"/>
      <c r="N91" s="21"/>
      <c r="O91" s="21"/>
      <c r="P91" s="20"/>
      <c r="Q91" s="20"/>
      <c r="R91" s="20"/>
      <c r="S91" s="20"/>
      <c r="T91" s="20"/>
      <c r="U91" s="20"/>
      <c r="V91" s="7"/>
      <c r="W91" s="7"/>
      <c r="X91" s="7"/>
      <c r="Y91" s="7"/>
      <c r="Z91" s="7"/>
      <c r="AA91" s="7"/>
    </row>
    <row r="92" spans="1:27" s="1" customFormat="1">
      <c r="A92" s="17" t="s">
        <v>112</v>
      </c>
      <c r="B92" s="16" t="s">
        <v>111</v>
      </c>
      <c r="C92" s="12">
        <v>9195796</v>
      </c>
      <c r="D92" s="12">
        <v>-34539</v>
      </c>
      <c r="E92" s="15">
        <f>C92+D92</f>
        <v>9161257</v>
      </c>
      <c r="F92" s="12">
        <v>320946.09000000003</v>
      </c>
      <c r="G92" s="12">
        <v>320946.09000000003</v>
      </c>
      <c r="H92" s="12">
        <f>E92-F92</f>
        <v>8840310.9100000001</v>
      </c>
      <c r="J92" s="22"/>
      <c r="K92" s="21"/>
      <c r="L92" s="21"/>
      <c r="M92" s="21"/>
      <c r="N92" s="21"/>
      <c r="O92" s="21"/>
      <c r="P92" s="20"/>
      <c r="Q92" s="20"/>
      <c r="R92" s="20"/>
      <c r="S92" s="20"/>
      <c r="T92" s="20"/>
      <c r="U92" s="20"/>
      <c r="V92" s="7"/>
      <c r="W92" s="7"/>
      <c r="X92" s="7"/>
      <c r="Y92" s="7"/>
      <c r="Z92" s="7"/>
      <c r="AA92" s="7"/>
    </row>
    <row r="93" spans="1:27" s="1" customFormat="1">
      <c r="A93" s="17" t="s">
        <v>110</v>
      </c>
      <c r="B93" s="16" t="s">
        <v>109</v>
      </c>
      <c r="C93" s="12">
        <v>98680586</v>
      </c>
      <c r="D93" s="12">
        <v>1301820745.71</v>
      </c>
      <c r="E93" s="15">
        <f>C93+D93</f>
        <v>1400501331.71</v>
      </c>
      <c r="F93" s="12">
        <v>116798265.98999999</v>
      </c>
      <c r="G93" s="12">
        <v>116798265.98999999</v>
      </c>
      <c r="H93" s="12">
        <f>E93-F93</f>
        <v>1283703065.72</v>
      </c>
      <c r="J93" s="22"/>
      <c r="K93" s="21"/>
      <c r="L93" s="21"/>
      <c r="M93" s="21"/>
      <c r="N93" s="21"/>
      <c r="O93" s="21"/>
      <c r="P93" s="20"/>
      <c r="Q93" s="20"/>
      <c r="R93" s="20"/>
      <c r="S93" s="20"/>
      <c r="T93" s="20"/>
      <c r="U93" s="20"/>
      <c r="V93" s="7"/>
      <c r="W93" s="7"/>
      <c r="X93" s="7"/>
      <c r="Y93" s="7"/>
      <c r="Z93" s="7"/>
      <c r="AA93" s="7"/>
    </row>
    <row r="94" spans="1:27" s="1" customFormat="1">
      <c r="A94" s="17" t="s">
        <v>108</v>
      </c>
      <c r="B94" s="16" t="s">
        <v>107</v>
      </c>
      <c r="C94" s="12">
        <v>46036362</v>
      </c>
      <c r="D94" s="12">
        <v>2189460.29</v>
      </c>
      <c r="E94" s="15">
        <f>C94+D94</f>
        <v>48225822.289999999</v>
      </c>
      <c r="F94" s="12">
        <v>4775714.01</v>
      </c>
      <c r="G94" s="12">
        <v>4775714.01</v>
      </c>
      <c r="H94" s="12">
        <f>E94-F94</f>
        <v>43450108.280000001</v>
      </c>
      <c r="J94" s="22"/>
      <c r="K94" s="21"/>
      <c r="L94" s="21"/>
      <c r="M94" s="21"/>
      <c r="N94" s="21"/>
      <c r="O94" s="21"/>
      <c r="P94" s="20"/>
      <c r="Q94" s="20"/>
      <c r="R94" s="20"/>
      <c r="S94" s="20"/>
      <c r="T94" s="20"/>
      <c r="U94" s="20"/>
      <c r="V94" s="7"/>
      <c r="W94" s="7"/>
      <c r="X94" s="7"/>
      <c r="Y94" s="7"/>
      <c r="Z94" s="7"/>
      <c r="AA94" s="7"/>
    </row>
    <row r="95" spans="1:27" s="1" customFormat="1">
      <c r="A95" s="17" t="s">
        <v>106</v>
      </c>
      <c r="B95" s="16" t="s">
        <v>105</v>
      </c>
      <c r="C95" s="12">
        <v>5598221</v>
      </c>
      <c r="D95" s="12">
        <v>1512759</v>
      </c>
      <c r="E95" s="15">
        <f>C95+D95</f>
        <v>7110980</v>
      </c>
      <c r="F95" s="12">
        <v>21981.39</v>
      </c>
      <c r="G95" s="12">
        <v>21981.39</v>
      </c>
      <c r="H95" s="12">
        <f>E95-F95</f>
        <v>7088998.6100000003</v>
      </c>
      <c r="J95" s="22"/>
      <c r="K95" s="21"/>
      <c r="L95" s="21"/>
      <c r="M95" s="21"/>
      <c r="N95" s="21"/>
      <c r="O95" s="21"/>
      <c r="P95" s="20"/>
      <c r="Q95" s="20"/>
      <c r="R95" s="20"/>
      <c r="S95" s="20"/>
      <c r="T95" s="20"/>
      <c r="U95" s="20"/>
      <c r="V95" s="7"/>
      <c r="W95" s="7"/>
      <c r="X95" s="7"/>
      <c r="Y95" s="7"/>
      <c r="Z95" s="7"/>
      <c r="AA95" s="7"/>
    </row>
    <row r="96" spans="1:27" s="1" customFormat="1">
      <c r="A96" s="17" t="s">
        <v>104</v>
      </c>
      <c r="B96" s="16" t="s">
        <v>103</v>
      </c>
      <c r="C96" s="12"/>
      <c r="D96" s="12"/>
      <c r="E96" s="15">
        <f>C96+D96</f>
        <v>0</v>
      </c>
      <c r="F96" s="12"/>
      <c r="G96" s="12"/>
      <c r="H96" s="12">
        <f>E96-F96</f>
        <v>0</v>
      </c>
      <c r="J96" s="22"/>
      <c r="K96" s="21"/>
      <c r="L96" s="21"/>
      <c r="M96" s="21"/>
      <c r="N96" s="21"/>
      <c r="O96" s="21"/>
      <c r="P96" s="20"/>
      <c r="Q96" s="20"/>
      <c r="R96" s="20"/>
      <c r="S96" s="20"/>
      <c r="T96" s="20"/>
      <c r="U96" s="20"/>
      <c r="V96" s="7"/>
      <c r="W96" s="7"/>
      <c r="X96" s="7"/>
      <c r="Y96" s="7"/>
      <c r="Z96" s="7"/>
      <c r="AA96" s="7"/>
    </row>
    <row r="97" spans="1:27" s="1" customFormat="1">
      <c r="A97" s="17" t="s">
        <v>102</v>
      </c>
      <c r="B97" s="16" t="s">
        <v>101</v>
      </c>
      <c r="C97" s="12">
        <v>17115265</v>
      </c>
      <c r="D97" s="12">
        <v>24617893.719999999</v>
      </c>
      <c r="E97" s="15">
        <f>C97+D97</f>
        <v>41733158.719999999</v>
      </c>
      <c r="F97" s="12">
        <v>215484.15</v>
      </c>
      <c r="G97" s="12">
        <v>215484.15</v>
      </c>
      <c r="H97" s="12">
        <f>E97-F97</f>
        <v>41517674.57</v>
      </c>
      <c r="J97" s="22"/>
      <c r="K97" s="21"/>
      <c r="L97" s="21"/>
      <c r="M97" s="21"/>
      <c r="N97" s="21"/>
      <c r="O97" s="21"/>
      <c r="P97" s="20"/>
      <c r="Q97" s="20"/>
      <c r="R97" s="20"/>
      <c r="S97" s="20"/>
      <c r="T97" s="20"/>
      <c r="U97" s="20"/>
      <c r="V97" s="7"/>
      <c r="W97" s="7"/>
      <c r="X97" s="7"/>
      <c r="Y97" s="7"/>
      <c r="Z97" s="7"/>
      <c r="AA97" s="7"/>
    </row>
    <row r="98" spans="1:27" s="1" customFormat="1">
      <c r="A98" s="19" t="s">
        <v>100</v>
      </c>
      <c r="B98" s="18"/>
      <c r="C98" s="9">
        <f>SUM(C99:C107)</f>
        <v>295960846</v>
      </c>
      <c r="D98" s="9">
        <f>SUM(D99:D107)</f>
        <v>1211941189.0799999</v>
      </c>
      <c r="E98" s="9">
        <f>SUM(E99:E107)</f>
        <v>1507902035.0799999</v>
      </c>
      <c r="F98" s="9">
        <f>SUM(F99:F107)</f>
        <v>111500829.98999999</v>
      </c>
      <c r="G98" s="9">
        <f>SUM(G99:G107)</f>
        <v>111478627.48999999</v>
      </c>
      <c r="H98" s="9">
        <f>E98-F98</f>
        <v>1396401205.0899999</v>
      </c>
      <c r="J98" s="22"/>
      <c r="K98" s="21"/>
      <c r="L98" s="21"/>
      <c r="M98" s="21"/>
      <c r="N98" s="21"/>
      <c r="O98" s="21"/>
      <c r="P98" s="20"/>
      <c r="Q98" s="20"/>
      <c r="R98" s="20"/>
      <c r="S98" s="20"/>
      <c r="T98" s="20"/>
      <c r="U98" s="20"/>
      <c r="V98" s="7"/>
      <c r="W98" s="7"/>
      <c r="X98" s="7"/>
      <c r="Y98" s="7"/>
      <c r="Z98" s="7"/>
      <c r="AA98" s="7"/>
    </row>
    <row r="99" spans="1:27" s="1" customFormat="1">
      <c r="A99" s="17" t="s">
        <v>99</v>
      </c>
      <c r="B99" s="16" t="s">
        <v>98</v>
      </c>
      <c r="C99" s="12">
        <v>35539996</v>
      </c>
      <c r="D99" s="12">
        <v>248371.85</v>
      </c>
      <c r="E99" s="15">
        <f>C99+D99</f>
        <v>35788367.850000001</v>
      </c>
      <c r="F99" s="12">
        <v>4124735.11</v>
      </c>
      <c r="G99" s="12">
        <v>4124735.11</v>
      </c>
      <c r="H99" s="12">
        <f>E99-F99</f>
        <v>31663632.740000002</v>
      </c>
      <c r="J99" s="22"/>
      <c r="K99" s="21"/>
      <c r="L99" s="21"/>
      <c r="M99" s="21"/>
      <c r="N99" s="21"/>
      <c r="O99" s="21"/>
      <c r="P99" s="20"/>
      <c r="Q99" s="20"/>
      <c r="R99" s="20"/>
      <c r="S99" s="20"/>
      <c r="T99" s="20"/>
      <c r="U99" s="20"/>
      <c r="V99" s="7"/>
      <c r="W99" s="7"/>
      <c r="X99" s="7"/>
      <c r="Y99" s="7"/>
      <c r="Z99" s="7"/>
      <c r="AA99" s="7"/>
    </row>
    <row r="100" spans="1:27" s="1" customFormat="1">
      <c r="A100" s="17" t="s">
        <v>97</v>
      </c>
      <c r="B100" s="16" t="s">
        <v>96</v>
      </c>
      <c r="C100" s="12">
        <v>29327267</v>
      </c>
      <c r="D100" s="12">
        <v>516391.05</v>
      </c>
      <c r="E100" s="15">
        <f>C100+D100</f>
        <v>29843658.050000001</v>
      </c>
      <c r="F100" s="12">
        <v>1025736.23</v>
      </c>
      <c r="G100" s="12">
        <v>1025736.23</v>
      </c>
      <c r="H100" s="12">
        <f>E100-F100</f>
        <v>28817921.82</v>
      </c>
      <c r="J100" s="22"/>
      <c r="K100" s="21"/>
      <c r="L100" s="21"/>
      <c r="M100" s="21"/>
      <c r="N100" s="21"/>
      <c r="O100" s="21"/>
      <c r="P100" s="20"/>
      <c r="Q100" s="20"/>
      <c r="R100" s="20"/>
      <c r="S100" s="20"/>
      <c r="T100" s="20"/>
      <c r="U100" s="20"/>
      <c r="V100" s="7"/>
      <c r="W100" s="7"/>
      <c r="X100" s="7"/>
      <c r="Y100" s="7"/>
      <c r="Z100" s="7"/>
      <c r="AA100" s="7"/>
    </row>
    <row r="101" spans="1:27" s="1" customFormat="1">
      <c r="A101" s="17" t="s">
        <v>95</v>
      </c>
      <c r="B101" s="16" t="s">
        <v>94</v>
      </c>
      <c r="C101" s="12">
        <v>77279024</v>
      </c>
      <c r="D101" s="12">
        <v>545799895.99000001</v>
      </c>
      <c r="E101" s="15">
        <f>C101+D101</f>
        <v>623078919.99000001</v>
      </c>
      <c r="F101" s="12">
        <v>49099778.689999998</v>
      </c>
      <c r="G101" s="12">
        <v>49077576.189999998</v>
      </c>
      <c r="H101" s="12">
        <f>E101-F101</f>
        <v>573979141.29999995</v>
      </c>
      <c r="J101" s="22"/>
      <c r="K101" s="21"/>
      <c r="L101" s="21"/>
      <c r="M101" s="21"/>
      <c r="N101" s="21"/>
      <c r="O101" s="21"/>
      <c r="P101" s="20"/>
      <c r="Q101" s="20"/>
      <c r="R101" s="20"/>
      <c r="S101" s="20"/>
      <c r="T101" s="20"/>
      <c r="U101" s="20"/>
      <c r="V101" s="7"/>
      <c r="W101" s="7"/>
      <c r="X101" s="7"/>
      <c r="Y101" s="7"/>
      <c r="Z101" s="7"/>
      <c r="AA101" s="7"/>
    </row>
    <row r="102" spans="1:27" s="1" customFormat="1">
      <c r="A102" s="17" t="s">
        <v>93</v>
      </c>
      <c r="B102" s="16" t="s">
        <v>92</v>
      </c>
      <c r="C102" s="12">
        <v>49102451</v>
      </c>
      <c r="D102" s="12">
        <v>265346864.21000001</v>
      </c>
      <c r="E102" s="15">
        <f>C102+D102</f>
        <v>314449315.21000004</v>
      </c>
      <c r="F102" s="12">
        <v>28883860.170000002</v>
      </c>
      <c r="G102" s="12">
        <v>28883860.170000002</v>
      </c>
      <c r="H102" s="12">
        <f>E102-F102</f>
        <v>285565455.04000002</v>
      </c>
      <c r="J102" s="22"/>
      <c r="K102" s="21"/>
      <c r="L102" s="21"/>
      <c r="M102" s="21"/>
      <c r="N102" s="21"/>
      <c r="O102" s="21"/>
      <c r="P102" s="20"/>
      <c r="Q102" s="20"/>
      <c r="R102" s="20"/>
      <c r="S102" s="20"/>
      <c r="T102" s="20"/>
      <c r="U102" s="20"/>
      <c r="V102" s="7"/>
      <c r="W102" s="7"/>
      <c r="X102" s="7"/>
      <c r="Y102" s="7"/>
      <c r="Z102" s="7"/>
      <c r="AA102" s="7"/>
    </row>
    <row r="103" spans="1:27" s="1" customFormat="1">
      <c r="A103" s="17" t="s">
        <v>91</v>
      </c>
      <c r="B103" s="16" t="s">
        <v>90</v>
      </c>
      <c r="C103" s="12">
        <v>52788547</v>
      </c>
      <c r="D103" s="12">
        <v>393213027.81</v>
      </c>
      <c r="E103" s="15">
        <f>C103+D103</f>
        <v>446001574.81</v>
      </c>
      <c r="F103" s="12">
        <v>26149615.579999998</v>
      </c>
      <c r="G103" s="12">
        <v>26149615.579999998</v>
      </c>
      <c r="H103" s="12">
        <f>E103-F103</f>
        <v>419851959.23000002</v>
      </c>
      <c r="J103" s="22"/>
      <c r="K103" s="21"/>
      <c r="L103" s="21"/>
      <c r="M103" s="21"/>
      <c r="N103" s="21"/>
      <c r="O103" s="21"/>
      <c r="P103" s="20"/>
      <c r="Q103" s="20"/>
      <c r="R103" s="20"/>
      <c r="S103" s="20"/>
      <c r="T103" s="20"/>
      <c r="U103" s="20"/>
      <c r="V103" s="7"/>
      <c r="W103" s="7"/>
      <c r="X103" s="7"/>
      <c r="Y103" s="7"/>
      <c r="Z103" s="7"/>
      <c r="AA103" s="7"/>
    </row>
    <row r="104" spans="1:27" s="1" customFormat="1">
      <c r="A104" s="17" t="s">
        <v>89</v>
      </c>
      <c r="B104" s="16" t="s">
        <v>88</v>
      </c>
      <c r="C104" s="12">
        <v>10735039</v>
      </c>
      <c r="D104" s="12">
        <v>4913299.2</v>
      </c>
      <c r="E104" s="15">
        <f>C104+D104</f>
        <v>15648338.199999999</v>
      </c>
      <c r="F104" s="12">
        <v>111849.76</v>
      </c>
      <c r="G104" s="12">
        <v>111849.76</v>
      </c>
      <c r="H104" s="12">
        <f>E104-F104</f>
        <v>15536488.439999999</v>
      </c>
      <c r="J104" s="22"/>
      <c r="K104" s="21"/>
      <c r="L104" s="21"/>
      <c r="M104" s="21"/>
      <c r="N104" s="21"/>
      <c r="O104" s="21"/>
      <c r="P104" s="20"/>
      <c r="Q104" s="20"/>
      <c r="R104" s="20"/>
      <c r="S104" s="20"/>
      <c r="T104" s="20"/>
      <c r="U104" s="20"/>
      <c r="V104" s="7"/>
      <c r="W104" s="7"/>
      <c r="X104" s="7"/>
      <c r="Y104" s="7"/>
      <c r="Z104" s="7"/>
      <c r="AA104" s="7"/>
    </row>
    <row r="105" spans="1:27" s="1" customFormat="1">
      <c r="A105" s="17" t="s">
        <v>87</v>
      </c>
      <c r="B105" s="16" t="s">
        <v>86</v>
      </c>
      <c r="C105" s="12">
        <v>10888674</v>
      </c>
      <c r="D105" s="12">
        <v>746066.1</v>
      </c>
      <c r="E105" s="15">
        <f>C105+D105</f>
        <v>11634740.1</v>
      </c>
      <c r="F105" s="12">
        <v>591550.71999999997</v>
      </c>
      <c r="G105" s="12">
        <v>591550.71999999997</v>
      </c>
      <c r="H105" s="12">
        <f>E105-F105</f>
        <v>11043189.379999999</v>
      </c>
      <c r="J105" s="22"/>
      <c r="K105" s="21"/>
      <c r="L105" s="21"/>
      <c r="M105" s="21"/>
      <c r="N105" s="21"/>
      <c r="O105" s="21"/>
      <c r="P105" s="20"/>
      <c r="Q105" s="20"/>
      <c r="R105" s="20"/>
      <c r="S105" s="20"/>
      <c r="T105" s="20"/>
      <c r="U105" s="20"/>
      <c r="V105" s="7"/>
      <c r="W105" s="7"/>
      <c r="X105" s="7"/>
      <c r="Y105" s="7"/>
      <c r="Z105" s="7"/>
      <c r="AA105" s="7"/>
    </row>
    <row r="106" spans="1:27" s="1" customFormat="1">
      <c r="A106" s="17" t="s">
        <v>85</v>
      </c>
      <c r="B106" s="16" t="s">
        <v>84</v>
      </c>
      <c r="C106" s="12">
        <v>28052001</v>
      </c>
      <c r="D106" s="12">
        <v>1081512.8700000001</v>
      </c>
      <c r="E106" s="15">
        <f>C106+D106</f>
        <v>29133513.870000001</v>
      </c>
      <c r="F106" s="12">
        <v>1464001.35</v>
      </c>
      <c r="G106" s="12">
        <v>1464001.35</v>
      </c>
      <c r="H106" s="12">
        <f>E106-F106</f>
        <v>27669512.52</v>
      </c>
      <c r="J106" s="22"/>
      <c r="K106" s="21"/>
      <c r="L106" s="21"/>
      <c r="M106" s="21"/>
      <c r="N106" s="21"/>
      <c r="O106" s="21"/>
      <c r="P106" s="20"/>
      <c r="Q106" s="20"/>
      <c r="R106" s="20"/>
      <c r="S106" s="20"/>
      <c r="T106" s="20"/>
      <c r="U106" s="20"/>
      <c r="V106" s="7"/>
      <c r="W106" s="7"/>
      <c r="X106" s="7"/>
      <c r="Y106" s="7"/>
      <c r="Z106" s="7"/>
      <c r="AA106" s="7"/>
    </row>
    <row r="107" spans="1:27" s="1" customFormat="1">
      <c r="A107" s="17" t="s">
        <v>83</v>
      </c>
      <c r="B107" s="16" t="s">
        <v>82</v>
      </c>
      <c r="C107" s="12">
        <v>2247847</v>
      </c>
      <c r="D107" s="12">
        <v>75760</v>
      </c>
      <c r="E107" s="15">
        <f>C107+D107</f>
        <v>2323607</v>
      </c>
      <c r="F107" s="12">
        <v>49702.38</v>
      </c>
      <c r="G107" s="12">
        <v>49702.38</v>
      </c>
      <c r="H107" s="12">
        <f>E107-F107</f>
        <v>2273904.62</v>
      </c>
      <c r="J107" s="22"/>
      <c r="K107" s="21"/>
      <c r="L107" s="21"/>
      <c r="M107" s="21"/>
      <c r="N107" s="21"/>
      <c r="O107" s="21"/>
      <c r="P107" s="20"/>
      <c r="Q107" s="20"/>
      <c r="R107" s="20"/>
      <c r="S107" s="20"/>
      <c r="T107" s="20"/>
      <c r="U107" s="20"/>
      <c r="V107" s="7"/>
      <c r="W107" s="7"/>
      <c r="X107" s="7"/>
      <c r="Y107" s="7"/>
      <c r="Z107" s="7"/>
      <c r="AA107" s="7"/>
    </row>
    <row r="108" spans="1:27" s="1" customFormat="1">
      <c r="A108" s="19" t="s">
        <v>81</v>
      </c>
      <c r="B108" s="18"/>
      <c r="C108" s="9">
        <f>SUM(C109:C117)</f>
        <v>6804000</v>
      </c>
      <c r="D108" s="9">
        <f>SUM(D109:D117)</f>
        <v>65226</v>
      </c>
      <c r="E108" s="9">
        <f>SUM(E109:E117)</f>
        <v>6869226</v>
      </c>
      <c r="F108" s="9">
        <f>SUM(F109:F117)</f>
        <v>0</v>
      </c>
      <c r="G108" s="9">
        <f>SUM(G109:G117)</f>
        <v>0</v>
      </c>
      <c r="H108" s="9">
        <f>E108-F108</f>
        <v>6869226</v>
      </c>
      <c r="J108" s="22"/>
      <c r="K108" s="21"/>
      <c r="L108" s="21"/>
      <c r="M108" s="21"/>
      <c r="N108" s="21"/>
      <c r="O108" s="21"/>
      <c r="P108" s="20"/>
      <c r="Q108" s="20"/>
      <c r="R108" s="20"/>
      <c r="S108" s="20"/>
      <c r="T108" s="20"/>
      <c r="U108" s="20"/>
      <c r="V108" s="7"/>
      <c r="W108" s="7"/>
      <c r="X108" s="7"/>
      <c r="Y108" s="7"/>
      <c r="Z108" s="7"/>
      <c r="AA108" s="7"/>
    </row>
    <row r="109" spans="1:27" s="1" customFormat="1">
      <c r="A109" s="17" t="s">
        <v>80</v>
      </c>
      <c r="B109" s="16" t="s">
        <v>79</v>
      </c>
      <c r="C109" s="12"/>
      <c r="D109" s="12"/>
      <c r="E109" s="15">
        <f>C109+D109</f>
        <v>0</v>
      </c>
      <c r="F109" s="12"/>
      <c r="G109" s="12"/>
      <c r="H109" s="12">
        <f>E109-F109</f>
        <v>0</v>
      </c>
      <c r="J109" s="22"/>
      <c r="K109" s="21"/>
      <c r="L109" s="21"/>
      <c r="M109" s="21"/>
      <c r="N109" s="21"/>
      <c r="O109" s="21"/>
      <c r="P109" s="20"/>
      <c r="Q109" s="20"/>
      <c r="R109" s="20"/>
      <c r="S109" s="20"/>
      <c r="T109" s="20"/>
      <c r="U109" s="20"/>
      <c r="V109" s="7"/>
      <c r="W109" s="7"/>
      <c r="X109" s="7"/>
      <c r="Y109" s="7"/>
      <c r="Z109" s="7"/>
      <c r="AA109" s="7"/>
    </row>
    <row r="110" spans="1:27" s="1" customFormat="1">
      <c r="A110" s="17" t="s">
        <v>78</v>
      </c>
      <c r="B110" s="16" t="s">
        <v>77</v>
      </c>
      <c r="C110" s="12">
        <v>0</v>
      </c>
      <c r="D110" s="12">
        <v>24800</v>
      </c>
      <c r="E110" s="15">
        <f>C110+D110</f>
        <v>24800</v>
      </c>
      <c r="F110" s="12">
        <v>0</v>
      </c>
      <c r="G110" s="12">
        <v>0</v>
      </c>
      <c r="H110" s="12">
        <f>E110-F110</f>
        <v>24800</v>
      </c>
      <c r="J110" s="22"/>
      <c r="K110" s="21"/>
      <c r="L110" s="21"/>
      <c r="M110" s="21"/>
      <c r="N110" s="21"/>
      <c r="O110" s="21"/>
      <c r="P110" s="20"/>
      <c r="Q110" s="20"/>
      <c r="R110" s="20"/>
      <c r="S110" s="20"/>
      <c r="T110" s="20"/>
      <c r="U110" s="20"/>
      <c r="V110" s="7"/>
      <c r="W110" s="7"/>
      <c r="X110" s="7"/>
      <c r="Y110" s="7"/>
      <c r="Z110" s="7"/>
      <c r="AA110" s="7"/>
    </row>
    <row r="111" spans="1:27" s="1" customFormat="1">
      <c r="A111" s="17" t="s">
        <v>76</v>
      </c>
      <c r="B111" s="16" t="s">
        <v>75</v>
      </c>
      <c r="C111" s="12">
        <v>6804000</v>
      </c>
      <c r="D111" s="12">
        <v>12000</v>
      </c>
      <c r="E111" s="15">
        <f>C111+D111</f>
        <v>6816000</v>
      </c>
      <c r="F111" s="12">
        <v>0</v>
      </c>
      <c r="G111" s="12">
        <v>0</v>
      </c>
      <c r="H111" s="12">
        <f>E111-F111</f>
        <v>6816000</v>
      </c>
      <c r="J111" s="22"/>
      <c r="K111" s="21"/>
      <c r="L111" s="21"/>
      <c r="M111" s="21"/>
      <c r="N111" s="21"/>
      <c r="O111" s="21"/>
      <c r="P111" s="20"/>
      <c r="Q111" s="20"/>
      <c r="R111" s="20"/>
      <c r="S111" s="20"/>
      <c r="T111" s="20"/>
      <c r="U111" s="20"/>
      <c r="V111" s="7"/>
      <c r="W111" s="7"/>
      <c r="X111" s="7"/>
      <c r="Y111" s="7"/>
      <c r="Z111" s="7"/>
      <c r="AA111" s="7"/>
    </row>
    <row r="112" spans="1:27" s="1" customFormat="1">
      <c r="A112" s="17" t="s">
        <v>74</v>
      </c>
      <c r="B112" s="16" t="s">
        <v>73</v>
      </c>
      <c r="C112" s="12">
        <v>0</v>
      </c>
      <c r="D112" s="12">
        <v>28426</v>
      </c>
      <c r="E112" s="15">
        <f>C112+D112</f>
        <v>28426</v>
      </c>
      <c r="F112" s="12">
        <v>0</v>
      </c>
      <c r="G112" s="12">
        <v>0</v>
      </c>
      <c r="H112" s="12">
        <f>E112-F112</f>
        <v>28426</v>
      </c>
      <c r="J112" s="22"/>
      <c r="K112" s="21"/>
      <c r="L112" s="21"/>
      <c r="M112" s="21"/>
      <c r="N112" s="21"/>
      <c r="O112" s="21"/>
      <c r="P112" s="20"/>
      <c r="Q112" s="20"/>
      <c r="R112" s="20"/>
      <c r="S112" s="20"/>
      <c r="T112" s="20"/>
      <c r="U112" s="20"/>
      <c r="V112" s="7"/>
      <c r="W112" s="7"/>
      <c r="X112" s="7"/>
      <c r="Y112" s="7"/>
      <c r="Z112" s="7"/>
      <c r="AA112" s="7"/>
    </row>
    <row r="113" spans="1:27" s="1" customFormat="1">
      <c r="A113" s="17" t="s">
        <v>72</v>
      </c>
      <c r="B113" s="16" t="s">
        <v>71</v>
      </c>
      <c r="C113" s="12"/>
      <c r="D113" s="12"/>
      <c r="E113" s="15">
        <f>C113+D113</f>
        <v>0</v>
      </c>
      <c r="F113" s="12"/>
      <c r="G113" s="12"/>
      <c r="H113" s="12">
        <f>E113-F113</f>
        <v>0</v>
      </c>
      <c r="J113" s="22"/>
      <c r="K113" s="21"/>
      <c r="L113" s="21"/>
      <c r="M113" s="21"/>
      <c r="N113" s="21"/>
      <c r="O113" s="21"/>
      <c r="P113" s="20"/>
      <c r="Q113" s="20"/>
      <c r="R113" s="20"/>
      <c r="S113" s="20"/>
      <c r="T113" s="20"/>
      <c r="U113" s="20"/>
      <c r="V113" s="7"/>
      <c r="W113" s="7"/>
      <c r="X113" s="7"/>
      <c r="Y113" s="7"/>
      <c r="Z113" s="7"/>
      <c r="AA113" s="7"/>
    </row>
    <row r="114" spans="1:27" s="1" customFormat="1">
      <c r="A114" s="17" t="s">
        <v>70</v>
      </c>
      <c r="B114" s="16" t="s">
        <v>69</v>
      </c>
      <c r="C114" s="12"/>
      <c r="D114" s="12"/>
      <c r="E114" s="15">
        <f>C114+D114</f>
        <v>0</v>
      </c>
      <c r="F114" s="12"/>
      <c r="G114" s="12"/>
      <c r="H114" s="12">
        <f>E114-F114</f>
        <v>0</v>
      </c>
      <c r="J114" s="22"/>
      <c r="K114" s="21"/>
      <c r="L114" s="21"/>
      <c r="M114" s="21"/>
      <c r="N114" s="21"/>
      <c r="O114" s="21"/>
      <c r="P114" s="20"/>
      <c r="Q114" s="20"/>
      <c r="R114" s="20"/>
      <c r="S114" s="20"/>
      <c r="T114" s="20"/>
      <c r="U114" s="20"/>
      <c r="V114" s="7"/>
      <c r="W114" s="7"/>
      <c r="X114" s="7"/>
      <c r="Y114" s="7"/>
      <c r="Z114" s="7"/>
      <c r="AA114" s="7"/>
    </row>
    <row r="115" spans="1:27" s="1" customFormat="1">
      <c r="A115" s="23"/>
      <c r="B115" s="16" t="s">
        <v>68</v>
      </c>
      <c r="C115" s="12"/>
      <c r="D115" s="12"/>
      <c r="E115" s="15">
        <f>C115+D115</f>
        <v>0</v>
      </c>
      <c r="F115" s="12"/>
      <c r="G115" s="12"/>
      <c r="H115" s="12">
        <f>E115-F115</f>
        <v>0</v>
      </c>
      <c r="J115" s="22"/>
      <c r="K115" s="21"/>
      <c r="L115" s="21"/>
      <c r="M115" s="21"/>
      <c r="N115" s="21"/>
      <c r="O115" s="21"/>
      <c r="P115" s="20"/>
      <c r="Q115" s="20"/>
      <c r="R115" s="20"/>
      <c r="S115" s="20"/>
      <c r="T115" s="20"/>
      <c r="U115" s="20"/>
      <c r="V115" s="7"/>
      <c r="W115" s="7"/>
      <c r="X115" s="7"/>
      <c r="Y115" s="7"/>
      <c r="Z115" s="7"/>
      <c r="AA115" s="7"/>
    </row>
    <row r="116" spans="1:27" s="1" customFormat="1">
      <c r="A116" s="23"/>
      <c r="B116" s="16" t="s">
        <v>67</v>
      </c>
      <c r="C116" s="12"/>
      <c r="D116" s="12"/>
      <c r="E116" s="15">
        <f>C116+D116</f>
        <v>0</v>
      </c>
      <c r="F116" s="12"/>
      <c r="G116" s="12"/>
      <c r="H116" s="12">
        <f>E116-F116</f>
        <v>0</v>
      </c>
      <c r="J116" s="22"/>
      <c r="K116" s="21"/>
      <c r="L116" s="21"/>
      <c r="M116" s="21"/>
      <c r="N116" s="21"/>
      <c r="O116" s="21"/>
      <c r="P116" s="20"/>
      <c r="Q116" s="20"/>
      <c r="R116" s="20"/>
      <c r="S116" s="20"/>
      <c r="T116" s="20"/>
      <c r="U116" s="20"/>
      <c r="V116" s="7"/>
      <c r="W116" s="7"/>
      <c r="X116" s="7"/>
      <c r="Y116" s="7"/>
      <c r="Z116" s="7"/>
      <c r="AA116" s="7"/>
    </row>
    <row r="117" spans="1:27" s="1" customFormat="1">
      <c r="A117" s="17" t="s">
        <v>66</v>
      </c>
      <c r="B117" s="16" t="s">
        <v>65</v>
      </c>
      <c r="C117" s="12"/>
      <c r="D117" s="12"/>
      <c r="E117" s="15">
        <f>C117+D117</f>
        <v>0</v>
      </c>
      <c r="F117" s="12"/>
      <c r="G117" s="12"/>
      <c r="H117" s="12">
        <f>E117-F117</f>
        <v>0</v>
      </c>
      <c r="J117" s="22"/>
      <c r="K117" s="21"/>
      <c r="L117" s="21"/>
      <c r="M117" s="21"/>
      <c r="N117" s="21"/>
      <c r="O117" s="21"/>
      <c r="P117" s="20"/>
      <c r="Q117" s="20"/>
      <c r="R117" s="20"/>
      <c r="S117" s="20"/>
      <c r="T117" s="20"/>
      <c r="U117" s="20"/>
      <c r="V117" s="7"/>
      <c r="W117" s="7"/>
      <c r="X117" s="7"/>
      <c r="Y117" s="7"/>
      <c r="Z117" s="7"/>
      <c r="AA117" s="7"/>
    </row>
    <row r="118" spans="1:27" s="1" customFormat="1">
      <c r="A118" s="19" t="s">
        <v>64</v>
      </c>
      <c r="B118" s="18"/>
      <c r="C118" s="9">
        <f>SUM(C119:C127)</f>
        <v>32300624</v>
      </c>
      <c r="D118" s="9">
        <f>SUM(D119:D127)</f>
        <v>105373731.24000001</v>
      </c>
      <c r="E118" s="9">
        <f>SUM(E119:E127)</f>
        <v>137674355.24000001</v>
      </c>
      <c r="F118" s="9">
        <f>SUM(F119:F127)</f>
        <v>0</v>
      </c>
      <c r="G118" s="9">
        <f>SUM(G119:G127)</f>
        <v>0</v>
      </c>
      <c r="H118" s="9">
        <f>E118-F118</f>
        <v>137674355.24000001</v>
      </c>
      <c r="J118" s="22"/>
      <c r="K118" s="21"/>
      <c r="L118" s="21"/>
      <c r="M118" s="21"/>
      <c r="N118" s="21"/>
      <c r="O118" s="21"/>
      <c r="P118" s="20"/>
      <c r="Q118" s="20"/>
      <c r="R118" s="20"/>
      <c r="S118" s="20"/>
      <c r="T118" s="20"/>
      <c r="U118" s="20"/>
      <c r="V118" s="7"/>
      <c r="W118" s="7"/>
      <c r="X118" s="7"/>
      <c r="Y118" s="7"/>
      <c r="Z118" s="7"/>
      <c r="AA118" s="7"/>
    </row>
    <row r="119" spans="1:27" s="1" customFormat="1">
      <c r="A119" s="17" t="s">
        <v>63</v>
      </c>
      <c r="B119" s="16" t="s">
        <v>62</v>
      </c>
      <c r="C119" s="12">
        <v>1727540</v>
      </c>
      <c r="D119" s="12">
        <v>7353157.79</v>
      </c>
      <c r="E119" s="15">
        <f>C119+D119</f>
        <v>9080697.7899999991</v>
      </c>
      <c r="F119" s="12">
        <v>0</v>
      </c>
      <c r="G119" s="12">
        <v>0</v>
      </c>
      <c r="H119" s="12">
        <f>E119-F119</f>
        <v>9080697.7899999991</v>
      </c>
      <c r="J119" s="22"/>
      <c r="K119" s="21"/>
      <c r="L119" s="21"/>
      <c r="M119" s="21"/>
      <c r="N119" s="21"/>
      <c r="O119" s="21"/>
      <c r="P119" s="20"/>
      <c r="Q119" s="20"/>
      <c r="R119" s="20"/>
      <c r="S119" s="20"/>
      <c r="T119" s="20"/>
      <c r="U119" s="20"/>
      <c r="V119" s="7"/>
      <c r="W119" s="7"/>
      <c r="X119" s="7"/>
      <c r="Y119" s="7"/>
      <c r="Z119" s="7"/>
      <c r="AA119" s="7"/>
    </row>
    <row r="120" spans="1:27" s="1" customFormat="1">
      <c r="A120" s="17" t="s">
        <v>61</v>
      </c>
      <c r="B120" s="16" t="s">
        <v>60</v>
      </c>
      <c r="C120" s="12">
        <v>0</v>
      </c>
      <c r="D120" s="12">
        <v>246024.8</v>
      </c>
      <c r="E120" s="15">
        <f>C120+D120</f>
        <v>246024.8</v>
      </c>
      <c r="F120" s="12">
        <v>0</v>
      </c>
      <c r="G120" s="12">
        <v>0</v>
      </c>
      <c r="H120" s="12">
        <f>E120-F120</f>
        <v>246024.8</v>
      </c>
      <c r="J120" s="22"/>
      <c r="K120" s="21"/>
      <c r="L120" s="21"/>
      <c r="M120" s="21"/>
      <c r="N120" s="21"/>
      <c r="O120" s="21"/>
      <c r="P120" s="20"/>
      <c r="Q120" s="20"/>
      <c r="R120" s="20"/>
      <c r="S120" s="20"/>
      <c r="T120" s="20"/>
      <c r="U120" s="20"/>
      <c r="V120" s="7"/>
      <c r="W120" s="7"/>
      <c r="X120" s="7"/>
      <c r="Y120" s="7"/>
      <c r="Z120" s="7"/>
      <c r="AA120" s="7"/>
    </row>
    <row r="121" spans="1:27" s="1" customFormat="1">
      <c r="A121" s="17" t="s">
        <v>59</v>
      </c>
      <c r="B121" s="16" t="s">
        <v>58</v>
      </c>
      <c r="C121" s="12">
        <v>30573084</v>
      </c>
      <c r="D121" s="12">
        <v>96451968.650000006</v>
      </c>
      <c r="E121" s="15">
        <f>C121+D121</f>
        <v>127025052.65000001</v>
      </c>
      <c r="F121" s="12">
        <v>0</v>
      </c>
      <c r="G121" s="12">
        <v>0</v>
      </c>
      <c r="H121" s="12">
        <f>E121-F121</f>
        <v>127025052.65000001</v>
      </c>
      <c r="J121" s="22"/>
      <c r="K121" s="21"/>
      <c r="L121" s="21"/>
      <c r="M121" s="21"/>
      <c r="N121" s="21"/>
      <c r="O121" s="21"/>
      <c r="P121" s="20"/>
      <c r="Q121" s="20"/>
      <c r="R121" s="20"/>
      <c r="S121" s="20"/>
      <c r="T121" s="20"/>
      <c r="U121" s="20"/>
      <c r="V121" s="7"/>
      <c r="W121" s="7"/>
      <c r="X121" s="7"/>
      <c r="Y121" s="7"/>
      <c r="Z121" s="7"/>
      <c r="AA121" s="7"/>
    </row>
    <row r="122" spans="1:27" s="1" customFormat="1">
      <c r="A122" s="17" t="s">
        <v>57</v>
      </c>
      <c r="B122" s="16" t="s">
        <v>56</v>
      </c>
      <c r="C122" s="12"/>
      <c r="D122" s="12"/>
      <c r="E122" s="15">
        <f>C122+D122</f>
        <v>0</v>
      </c>
      <c r="F122" s="12"/>
      <c r="G122" s="12"/>
      <c r="H122" s="12">
        <f>E122-F122</f>
        <v>0</v>
      </c>
      <c r="J122" s="22"/>
      <c r="K122" s="21"/>
      <c r="L122" s="21"/>
      <c r="M122" s="21"/>
      <c r="N122" s="21"/>
      <c r="O122" s="21"/>
      <c r="P122" s="20"/>
      <c r="Q122" s="20"/>
      <c r="R122" s="20"/>
      <c r="S122" s="20"/>
      <c r="T122" s="20"/>
      <c r="U122" s="20"/>
      <c r="V122" s="7"/>
      <c r="W122" s="7"/>
      <c r="X122" s="7"/>
      <c r="Y122" s="7"/>
      <c r="Z122" s="7"/>
      <c r="AA122" s="7"/>
    </row>
    <row r="123" spans="1:27" s="1" customFormat="1">
      <c r="A123" s="17" t="s">
        <v>55</v>
      </c>
      <c r="B123" s="16" t="s">
        <v>54</v>
      </c>
      <c r="C123" s="12"/>
      <c r="D123" s="12"/>
      <c r="E123" s="15">
        <f>C123+D123</f>
        <v>0</v>
      </c>
      <c r="F123" s="12"/>
      <c r="G123" s="12"/>
      <c r="H123" s="12">
        <f>E123-F123</f>
        <v>0</v>
      </c>
      <c r="J123" s="22"/>
      <c r="K123" s="21"/>
      <c r="L123" s="21"/>
      <c r="M123" s="21"/>
      <c r="N123" s="21"/>
      <c r="O123" s="21"/>
      <c r="P123" s="20"/>
      <c r="Q123" s="20"/>
      <c r="R123" s="20"/>
      <c r="S123" s="20"/>
      <c r="T123" s="20"/>
      <c r="U123" s="20"/>
      <c r="V123" s="7"/>
      <c r="W123" s="7"/>
      <c r="X123" s="7"/>
      <c r="Y123" s="7"/>
      <c r="Z123" s="7"/>
      <c r="AA123" s="7"/>
    </row>
    <row r="124" spans="1:27" s="1" customFormat="1">
      <c r="A124" s="17" t="s">
        <v>53</v>
      </c>
      <c r="B124" s="16" t="s">
        <v>52</v>
      </c>
      <c r="C124" s="12">
        <v>0</v>
      </c>
      <c r="D124" s="12">
        <v>1322580</v>
      </c>
      <c r="E124" s="15">
        <f>C124+D124</f>
        <v>1322580</v>
      </c>
      <c r="F124" s="12">
        <v>0</v>
      </c>
      <c r="G124" s="12">
        <v>0</v>
      </c>
      <c r="H124" s="12">
        <f>E124-F124</f>
        <v>1322580</v>
      </c>
      <c r="J124" s="22"/>
      <c r="K124" s="21"/>
      <c r="L124" s="21"/>
      <c r="M124" s="21"/>
      <c r="N124" s="21"/>
      <c r="O124" s="21"/>
      <c r="P124" s="20"/>
      <c r="Q124" s="20"/>
      <c r="R124" s="20"/>
      <c r="S124" s="20"/>
      <c r="T124" s="20"/>
      <c r="U124" s="20"/>
      <c r="V124" s="7"/>
      <c r="W124" s="7"/>
      <c r="X124" s="7"/>
      <c r="Y124" s="7"/>
      <c r="Z124" s="7"/>
      <c r="AA124" s="7"/>
    </row>
    <row r="125" spans="1:27" s="1" customFormat="1">
      <c r="A125" s="17" t="s">
        <v>51</v>
      </c>
      <c r="B125" s="16" t="s">
        <v>50</v>
      </c>
      <c r="C125" s="12"/>
      <c r="D125" s="12"/>
      <c r="E125" s="15">
        <f>C125+D125</f>
        <v>0</v>
      </c>
      <c r="F125" s="12"/>
      <c r="G125" s="12"/>
      <c r="H125" s="12">
        <f>E125-F125</f>
        <v>0</v>
      </c>
      <c r="J125" s="22"/>
      <c r="K125" s="21"/>
      <c r="L125" s="21"/>
      <c r="M125" s="21"/>
      <c r="N125" s="21"/>
      <c r="O125" s="21"/>
      <c r="P125" s="20"/>
      <c r="Q125" s="20"/>
      <c r="R125" s="20"/>
      <c r="S125" s="20"/>
      <c r="T125" s="20"/>
      <c r="U125" s="20"/>
      <c r="V125" s="7"/>
      <c r="W125" s="7"/>
      <c r="X125" s="7"/>
      <c r="Y125" s="7"/>
      <c r="Z125" s="7"/>
      <c r="AA125" s="7"/>
    </row>
    <row r="126" spans="1:27" s="1" customFormat="1">
      <c r="A126" s="17" t="s">
        <v>49</v>
      </c>
      <c r="B126" s="16" t="s">
        <v>48</v>
      </c>
      <c r="C126" s="12"/>
      <c r="D126" s="12"/>
      <c r="E126" s="15">
        <f>C126+D126</f>
        <v>0</v>
      </c>
      <c r="F126" s="12"/>
      <c r="G126" s="12"/>
      <c r="H126" s="12">
        <f>E126-F126</f>
        <v>0</v>
      </c>
      <c r="J126" s="22"/>
      <c r="K126" s="21"/>
      <c r="L126" s="21"/>
      <c r="M126" s="21"/>
      <c r="N126" s="21"/>
      <c r="O126" s="21"/>
      <c r="P126" s="20"/>
      <c r="Q126" s="20"/>
      <c r="R126" s="20"/>
      <c r="S126" s="20"/>
      <c r="T126" s="20"/>
      <c r="U126" s="20"/>
      <c r="V126" s="7"/>
      <c r="W126" s="7"/>
      <c r="X126" s="7"/>
      <c r="Y126" s="7"/>
      <c r="Z126" s="7"/>
      <c r="AA126" s="7"/>
    </row>
    <row r="127" spans="1:27" s="1" customFormat="1">
      <c r="A127" s="17" t="s">
        <v>47</v>
      </c>
      <c r="B127" s="16" t="s">
        <v>46</v>
      </c>
      <c r="C127" s="12"/>
      <c r="D127" s="12"/>
      <c r="E127" s="15">
        <f>C127+D127</f>
        <v>0</v>
      </c>
      <c r="F127" s="12"/>
      <c r="G127" s="12"/>
      <c r="H127" s="12">
        <f>E127-F127</f>
        <v>0</v>
      </c>
      <c r="J127" s="22"/>
      <c r="K127" s="21"/>
      <c r="L127" s="21"/>
      <c r="M127" s="21"/>
      <c r="N127" s="21"/>
      <c r="O127" s="21"/>
      <c r="P127" s="20"/>
      <c r="Q127" s="20"/>
      <c r="R127" s="20"/>
      <c r="S127" s="20"/>
      <c r="T127" s="20"/>
      <c r="U127" s="20"/>
      <c r="V127" s="7"/>
      <c r="W127" s="7"/>
      <c r="X127" s="7"/>
      <c r="Y127" s="7"/>
      <c r="Z127" s="7"/>
      <c r="AA127" s="7"/>
    </row>
    <row r="128" spans="1:27" s="1" customFormat="1">
      <c r="A128" s="19" t="s">
        <v>45</v>
      </c>
      <c r="B128" s="18"/>
      <c r="C128" s="9">
        <f>SUM(C129:C131)</f>
        <v>0</v>
      </c>
      <c r="D128" s="9">
        <f>SUM(D129:D131)</f>
        <v>81466602.799999997</v>
      </c>
      <c r="E128" s="9">
        <f>SUM(E129:E131)</f>
        <v>81466602.799999997</v>
      </c>
      <c r="F128" s="9">
        <f>SUM(F129:F131)</f>
        <v>5874810.8799999999</v>
      </c>
      <c r="G128" s="9">
        <f>SUM(G129:G131)</f>
        <v>5874810.8799999999</v>
      </c>
      <c r="H128" s="9">
        <f>E128-F128</f>
        <v>75591791.920000002</v>
      </c>
      <c r="J128" s="22"/>
      <c r="K128" s="21"/>
      <c r="L128" s="21"/>
      <c r="M128" s="21"/>
      <c r="N128" s="21"/>
      <c r="O128" s="21"/>
      <c r="P128" s="20"/>
      <c r="Q128" s="20"/>
      <c r="R128" s="20"/>
      <c r="S128" s="20"/>
      <c r="T128" s="20"/>
      <c r="U128" s="20"/>
      <c r="V128" s="7"/>
      <c r="W128" s="7"/>
      <c r="X128" s="7"/>
      <c r="Y128" s="7"/>
      <c r="Z128" s="7"/>
      <c r="AA128" s="7"/>
    </row>
    <row r="129" spans="1:27" s="1" customFormat="1">
      <c r="A129" s="17" t="s">
        <v>44</v>
      </c>
      <c r="B129" s="16" t="s">
        <v>43</v>
      </c>
      <c r="C129" s="12"/>
      <c r="D129" s="12"/>
      <c r="E129" s="15">
        <f>C129+D129</f>
        <v>0</v>
      </c>
      <c r="F129" s="12"/>
      <c r="G129" s="12"/>
      <c r="H129" s="12">
        <f>E129-F129</f>
        <v>0</v>
      </c>
      <c r="J129" s="22"/>
      <c r="K129" s="21"/>
      <c r="L129" s="21"/>
      <c r="M129" s="21"/>
      <c r="N129" s="21"/>
      <c r="O129" s="21"/>
      <c r="P129" s="20"/>
      <c r="Q129" s="20"/>
      <c r="R129" s="20"/>
      <c r="S129" s="20"/>
      <c r="T129" s="20"/>
      <c r="U129" s="20"/>
      <c r="V129" s="7"/>
      <c r="W129" s="7"/>
      <c r="X129" s="7"/>
      <c r="Y129" s="7"/>
      <c r="Z129" s="7"/>
      <c r="AA129" s="7"/>
    </row>
    <row r="130" spans="1:27" s="1" customFormat="1">
      <c r="A130" s="17" t="s">
        <v>42</v>
      </c>
      <c r="B130" s="16" t="s">
        <v>41</v>
      </c>
      <c r="C130" s="12">
        <v>0</v>
      </c>
      <c r="D130" s="12">
        <v>81466602.799999997</v>
      </c>
      <c r="E130" s="15">
        <f>C130+D130</f>
        <v>81466602.799999997</v>
      </c>
      <c r="F130" s="12">
        <v>5874810.8799999999</v>
      </c>
      <c r="G130" s="12">
        <v>5874810.8799999999</v>
      </c>
      <c r="H130" s="12">
        <f>E130-F130</f>
        <v>75591791.920000002</v>
      </c>
      <c r="J130" s="22"/>
      <c r="K130" s="21"/>
      <c r="L130" s="21"/>
      <c r="M130" s="21"/>
      <c r="N130" s="21"/>
      <c r="O130" s="21"/>
      <c r="P130" s="20"/>
      <c r="Q130" s="20"/>
      <c r="R130" s="20"/>
      <c r="S130" s="20"/>
      <c r="T130" s="20"/>
      <c r="U130" s="20"/>
      <c r="V130" s="7"/>
      <c r="W130" s="7"/>
      <c r="X130" s="7"/>
      <c r="Y130" s="7"/>
      <c r="Z130" s="7"/>
      <c r="AA130" s="7"/>
    </row>
    <row r="131" spans="1:27" s="1" customFormat="1">
      <c r="A131" s="17" t="s">
        <v>40</v>
      </c>
      <c r="B131" s="16" t="s">
        <v>39</v>
      </c>
      <c r="C131" s="12"/>
      <c r="D131" s="12"/>
      <c r="E131" s="15">
        <f>C131+D131</f>
        <v>0</v>
      </c>
      <c r="F131" s="12"/>
      <c r="G131" s="12"/>
      <c r="H131" s="12">
        <f>E131-F131</f>
        <v>0</v>
      </c>
      <c r="J131" s="2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7"/>
      <c r="W131" s="7"/>
      <c r="X131" s="7"/>
      <c r="Y131" s="7"/>
      <c r="Z131" s="7"/>
      <c r="AA131" s="7"/>
    </row>
    <row r="132" spans="1:27" s="1" customFormat="1">
      <c r="A132" s="19" t="s">
        <v>38</v>
      </c>
      <c r="B132" s="18"/>
      <c r="C132" s="9">
        <f>SUM(C133:C140)</f>
        <v>12000000</v>
      </c>
      <c r="D132" s="9">
        <f>SUM(D133:D140)</f>
        <v>0</v>
      </c>
      <c r="E132" s="9">
        <f>SUM(E133:E140)</f>
        <v>12000000</v>
      </c>
      <c r="F132" s="9">
        <f>SUM(F133:F140)</f>
        <v>0</v>
      </c>
      <c r="G132" s="9">
        <f>SUM(G133:G140)</f>
        <v>0</v>
      </c>
      <c r="H132" s="9">
        <f>E132-F132</f>
        <v>12000000</v>
      </c>
      <c r="J132" s="22"/>
      <c r="K132" s="21"/>
      <c r="L132" s="21"/>
      <c r="M132" s="21"/>
      <c r="N132" s="21"/>
      <c r="O132" s="21"/>
      <c r="P132" s="20"/>
      <c r="Q132" s="20"/>
      <c r="R132" s="20"/>
      <c r="S132" s="20"/>
      <c r="T132" s="20"/>
      <c r="U132" s="20"/>
      <c r="V132" s="7"/>
      <c r="W132" s="7"/>
      <c r="X132" s="7"/>
      <c r="Y132" s="7"/>
      <c r="Z132" s="7"/>
      <c r="AA132" s="7"/>
    </row>
    <row r="133" spans="1:27" s="1" customFormat="1">
      <c r="A133" s="17" t="s">
        <v>37</v>
      </c>
      <c r="B133" s="16" t="s">
        <v>36</v>
      </c>
      <c r="C133" s="12"/>
      <c r="D133" s="12"/>
      <c r="E133" s="15">
        <f>C133+D133</f>
        <v>0</v>
      </c>
      <c r="F133" s="12"/>
      <c r="G133" s="12"/>
      <c r="H133" s="12">
        <f>E133-F133</f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7"/>
      <c r="W133" s="7"/>
      <c r="X133" s="7"/>
      <c r="Y133" s="7"/>
      <c r="Z133" s="7"/>
      <c r="AA133" s="7"/>
    </row>
    <row r="134" spans="1:27" s="1" customFormat="1">
      <c r="A134" s="17" t="s">
        <v>35</v>
      </c>
      <c r="B134" s="16" t="s">
        <v>34</v>
      </c>
      <c r="C134" s="12"/>
      <c r="D134" s="12"/>
      <c r="E134" s="15">
        <f>C134+D134</f>
        <v>0</v>
      </c>
      <c r="F134" s="12"/>
      <c r="G134" s="12"/>
      <c r="H134" s="12">
        <f>E134-F134</f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7"/>
      <c r="W134" s="7"/>
      <c r="X134" s="7"/>
      <c r="Y134" s="7"/>
      <c r="Z134" s="7"/>
      <c r="AA134" s="7"/>
    </row>
    <row r="135" spans="1:27" s="1" customFormat="1">
      <c r="A135" s="17" t="s">
        <v>33</v>
      </c>
      <c r="B135" s="16" t="s">
        <v>32</v>
      </c>
      <c r="C135" s="12"/>
      <c r="D135" s="12"/>
      <c r="E135" s="15">
        <f>C135+D135</f>
        <v>0</v>
      </c>
      <c r="F135" s="12"/>
      <c r="G135" s="12"/>
      <c r="H135" s="12">
        <f>E135-F135</f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7"/>
      <c r="W135" s="7"/>
      <c r="X135" s="7"/>
      <c r="Y135" s="7"/>
      <c r="Z135" s="7"/>
      <c r="AA135" s="7"/>
    </row>
    <row r="136" spans="1:27" s="1" customFormat="1">
      <c r="A136" s="17" t="s">
        <v>31</v>
      </c>
      <c r="B136" s="16" t="s">
        <v>30</v>
      </c>
      <c r="C136" s="12"/>
      <c r="D136" s="12"/>
      <c r="E136" s="15">
        <f>C136+D136</f>
        <v>0</v>
      </c>
      <c r="F136" s="12"/>
      <c r="G136" s="12"/>
      <c r="H136" s="12">
        <f>E136-F136</f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7"/>
      <c r="W136" s="7"/>
      <c r="X136" s="7"/>
      <c r="Y136" s="7"/>
      <c r="Z136" s="7"/>
      <c r="AA136" s="7"/>
    </row>
    <row r="137" spans="1:27" s="1" customFormat="1">
      <c r="A137" s="17" t="s">
        <v>29</v>
      </c>
      <c r="B137" s="16" t="s">
        <v>28</v>
      </c>
      <c r="C137" s="12"/>
      <c r="D137" s="12"/>
      <c r="E137" s="15">
        <f>C137+D137</f>
        <v>0</v>
      </c>
      <c r="F137" s="12"/>
      <c r="G137" s="12"/>
      <c r="H137" s="12">
        <f>E137-F137</f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7"/>
      <c r="W137" s="7"/>
      <c r="X137" s="7"/>
      <c r="Y137" s="7"/>
      <c r="Z137" s="7"/>
      <c r="AA137" s="7"/>
    </row>
    <row r="138" spans="1:27" s="1" customFormat="1">
      <c r="A138" s="17" t="s">
        <v>27</v>
      </c>
      <c r="B138" s="16" t="s">
        <v>26</v>
      </c>
      <c r="C138" s="12"/>
      <c r="D138" s="12"/>
      <c r="E138" s="15">
        <f>C138+D138</f>
        <v>0</v>
      </c>
      <c r="F138" s="12"/>
      <c r="G138" s="12"/>
      <c r="H138" s="12">
        <f>E138-F138</f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7"/>
      <c r="W138" s="7"/>
      <c r="X138" s="7"/>
      <c r="Y138" s="7"/>
      <c r="Z138" s="7"/>
      <c r="AA138" s="7"/>
    </row>
    <row r="139" spans="1:27" s="1" customFormat="1">
      <c r="A139" s="17"/>
      <c r="B139" s="16" t="s">
        <v>25</v>
      </c>
      <c r="C139" s="12"/>
      <c r="D139" s="12"/>
      <c r="E139" s="15">
        <f>C139+D139</f>
        <v>0</v>
      </c>
      <c r="F139" s="12"/>
      <c r="G139" s="12"/>
      <c r="H139" s="12">
        <f>E139-F139</f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7"/>
      <c r="W139" s="7"/>
      <c r="X139" s="7"/>
      <c r="Y139" s="7"/>
      <c r="Z139" s="7"/>
      <c r="AA139" s="7"/>
    </row>
    <row r="140" spans="1:27" s="1" customFormat="1">
      <c r="A140" s="17" t="s">
        <v>24</v>
      </c>
      <c r="B140" s="16" t="s">
        <v>23</v>
      </c>
      <c r="C140" s="12">
        <v>12000000</v>
      </c>
      <c r="D140" s="12">
        <v>0</v>
      </c>
      <c r="E140" s="15">
        <f>C140+D140</f>
        <v>12000000</v>
      </c>
      <c r="F140" s="12">
        <v>0</v>
      </c>
      <c r="G140" s="12">
        <v>0</v>
      </c>
      <c r="H140" s="12">
        <f>E140-F140</f>
        <v>12000000</v>
      </c>
      <c r="J140" s="22"/>
      <c r="K140" s="21"/>
      <c r="L140" s="21"/>
      <c r="M140" s="21"/>
      <c r="N140" s="21"/>
      <c r="O140" s="21"/>
      <c r="P140" s="20"/>
      <c r="Q140" s="20"/>
      <c r="R140" s="20"/>
      <c r="S140" s="20"/>
      <c r="T140" s="20"/>
      <c r="U140" s="20"/>
      <c r="V140" s="7"/>
      <c r="W140" s="7"/>
      <c r="X140" s="7"/>
      <c r="Y140" s="7"/>
      <c r="Z140" s="7"/>
      <c r="AA140" s="7"/>
    </row>
    <row r="141" spans="1:27" s="1" customFormat="1">
      <c r="A141" s="19" t="s">
        <v>22</v>
      </c>
      <c r="B141" s="18"/>
      <c r="C141" s="9">
        <f>SUM(C142:C144)</f>
        <v>0</v>
      </c>
      <c r="D141" s="9">
        <f>SUM(D142:D144)</f>
        <v>0</v>
      </c>
      <c r="E141" s="9">
        <f>SUM(E142:E144)</f>
        <v>0</v>
      </c>
      <c r="F141" s="9">
        <f>SUM(F142:F144)</f>
        <v>0</v>
      </c>
      <c r="G141" s="9">
        <f>SUM(G142:G144)</f>
        <v>0</v>
      </c>
      <c r="H141" s="9">
        <f>E141-F141</f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7"/>
      <c r="W141" s="7"/>
      <c r="X141" s="7"/>
      <c r="Y141" s="7"/>
      <c r="Z141" s="7"/>
      <c r="AA141" s="7"/>
    </row>
    <row r="142" spans="1:27" s="1" customFormat="1">
      <c r="A142" s="17" t="s">
        <v>21</v>
      </c>
      <c r="B142" s="16" t="s">
        <v>20</v>
      </c>
      <c r="C142" s="12"/>
      <c r="D142" s="12"/>
      <c r="E142" s="15">
        <f>C142+D142</f>
        <v>0</v>
      </c>
      <c r="F142" s="12"/>
      <c r="G142" s="12"/>
      <c r="H142" s="12">
        <f>E142-F142</f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7"/>
      <c r="W142" s="7"/>
      <c r="X142" s="7"/>
      <c r="Y142" s="7"/>
      <c r="Z142" s="7"/>
      <c r="AA142" s="7"/>
    </row>
    <row r="143" spans="1:27" s="1" customFormat="1">
      <c r="A143" s="17" t="s">
        <v>19</v>
      </c>
      <c r="B143" s="16" t="s">
        <v>18</v>
      </c>
      <c r="C143" s="12"/>
      <c r="D143" s="12"/>
      <c r="E143" s="15">
        <f>C143+D143</f>
        <v>0</v>
      </c>
      <c r="F143" s="12"/>
      <c r="G143" s="12"/>
      <c r="H143" s="12">
        <f>E143-F143</f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7"/>
      <c r="W143" s="7"/>
      <c r="X143" s="7"/>
      <c r="Y143" s="7"/>
      <c r="Z143" s="7"/>
      <c r="AA143" s="7"/>
    </row>
    <row r="144" spans="1:27" s="1" customFormat="1">
      <c r="A144" s="17" t="s">
        <v>17</v>
      </c>
      <c r="B144" s="16" t="s">
        <v>16</v>
      </c>
      <c r="C144" s="12"/>
      <c r="D144" s="12"/>
      <c r="E144" s="15">
        <f>C144+D144</f>
        <v>0</v>
      </c>
      <c r="F144" s="12"/>
      <c r="G144" s="12"/>
      <c r="H144" s="12">
        <f>E144-F144</f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7"/>
      <c r="W144" s="7"/>
      <c r="X144" s="7"/>
      <c r="Y144" s="7"/>
      <c r="Z144" s="7"/>
      <c r="AA144" s="7"/>
    </row>
    <row r="145" spans="1:37">
      <c r="A145" s="19" t="s">
        <v>15</v>
      </c>
      <c r="B145" s="18"/>
      <c r="C145" s="9">
        <f>SUM(C146:C152)</f>
        <v>0</v>
      </c>
      <c r="D145" s="9">
        <f>SUM(D146:D152)</f>
        <v>0</v>
      </c>
      <c r="E145" s="9">
        <f>SUM(E146:E152)</f>
        <v>0</v>
      </c>
      <c r="F145" s="9">
        <f>SUM(F146:F152)</f>
        <v>0</v>
      </c>
      <c r="G145" s="9">
        <f>SUM(G146:G152)</f>
        <v>0</v>
      </c>
      <c r="H145" s="9">
        <f>E145-F145</f>
        <v>0</v>
      </c>
      <c r="V145" s="7"/>
      <c r="W145" s="7"/>
      <c r="X145" s="7"/>
      <c r="Y145" s="7"/>
      <c r="Z145" s="7"/>
      <c r="AA145" s="7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7" t="s">
        <v>14</v>
      </c>
      <c r="B146" s="16" t="s">
        <v>13</v>
      </c>
      <c r="C146" s="12"/>
      <c r="D146" s="12"/>
      <c r="E146" s="15">
        <f>C146+D146</f>
        <v>0</v>
      </c>
      <c r="F146" s="12"/>
      <c r="G146" s="12"/>
      <c r="H146" s="12">
        <f>E146-F146</f>
        <v>0</v>
      </c>
      <c r="V146" s="7"/>
      <c r="W146" s="7"/>
      <c r="X146" s="7"/>
      <c r="Y146" s="7"/>
      <c r="Z146" s="7"/>
      <c r="AA146" s="7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7" t="s">
        <v>12</v>
      </c>
      <c r="B147" s="16" t="s">
        <v>11</v>
      </c>
      <c r="C147" s="12"/>
      <c r="D147" s="12"/>
      <c r="E147" s="15">
        <f>C147+D147</f>
        <v>0</v>
      </c>
      <c r="F147" s="12"/>
      <c r="G147" s="12"/>
      <c r="H147" s="12">
        <f>E147-F147</f>
        <v>0</v>
      </c>
      <c r="V147" s="7"/>
      <c r="W147" s="7"/>
      <c r="X147" s="7"/>
      <c r="Y147" s="7"/>
      <c r="Z147" s="7"/>
      <c r="AA147" s="7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7" t="s">
        <v>10</v>
      </c>
      <c r="B148" s="16" t="s">
        <v>9</v>
      </c>
      <c r="C148" s="12"/>
      <c r="D148" s="12"/>
      <c r="E148" s="15">
        <f>C148+D148</f>
        <v>0</v>
      </c>
      <c r="F148" s="12"/>
      <c r="G148" s="12"/>
      <c r="H148" s="12">
        <f>E148-F148</f>
        <v>0</v>
      </c>
      <c r="V148" s="7"/>
      <c r="W148" s="7"/>
      <c r="X148" s="7"/>
      <c r="Y148" s="7"/>
      <c r="Z148" s="7"/>
      <c r="AA148" s="7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7" t="s">
        <v>8</v>
      </c>
      <c r="B149" s="16" t="s">
        <v>7</v>
      </c>
      <c r="C149" s="12"/>
      <c r="D149" s="12"/>
      <c r="E149" s="15">
        <f>C149+D149</f>
        <v>0</v>
      </c>
      <c r="F149" s="12"/>
      <c r="G149" s="12"/>
      <c r="H149" s="12">
        <f>E149-F149</f>
        <v>0</v>
      </c>
      <c r="V149" s="7"/>
      <c r="W149" s="7"/>
      <c r="X149" s="7"/>
      <c r="Y149" s="7"/>
      <c r="Z149" s="7"/>
      <c r="AA149" s="7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7" t="s">
        <v>6</v>
      </c>
      <c r="B150" s="16" t="s">
        <v>5</v>
      </c>
      <c r="C150" s="12"/>
      <c r="D150" s="12"/>
      <c r="E150" s="15">
        <f>C150+D150</f>
        <v>0</v>
      </c>
      <c r="F150" s="12"/>
      <c r="G150" s="12"/>
      <c r="H150" s="12">
        <f>E150-F150</f>
        <v>0</v>
      </c>
      <c r="V150" s="7"/>
      <c r="W150" s="7"/>
      <c r="X150" s="7"/>
      <c r="Y150" s="7"/>
      <c r="Z150" s="7"/>
      <c r="AA150" s="7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7" t="s">
        <v>4</v>
      </c>
      <c r="B151" s="16" t="s">
        <v>3</v>
      </c>
      <c r="C151" s="12"/>
      <c r="D151" s="12"/>
      <c r="E151" s="15">
        <f>C151+D151</f>
        <v>0</v>
      </c>
      <c r="F151" s="12"/>
      <c r="G151" s="12"/>
      <c r="H151" s="12">
        <f>E151-F151</f>
        <v>0</v>
      </c>
      <c r="V151" s="7"/>
      <c r="W151" s="7"/>
      <c r="X151" s="7"/>
      <c r="Y151" s="7"/>
      <c r="Z151" s="7"/>
      <c r="AA151" s="7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7" t="s">
        <v>2</v>
      </c>
      <c r="B152" s="16" t="s">
        <v>1</v>
      </c>
      <c r="C152" s="12"/>
      <c r="D152" s="12"/>
      <c r="E152" s="15">
        <f>C152+D152</f>
        <v>0</v>
      </c>
      <c r="F152" s="12"/>
      <c r="G152" s="12"/>
      <c r="H152" s="12">
        <f>E152-F152</f>
        <v>0</v>
      </c>
      <c r="V152" s="7"/>
      <c r="W152" s="7"/>
      <c r="X152" s="7"/>
      <c r="Y152" s="7"/>
      <c r="Z152" s="7"/>
      <c r="AA152" s="7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5.0999999999999996" customHeight="1">
      <c r="A153" s="14"/>
      <c r="B153" s="13"/>
      <c r="C153" s="12"/>
      <c r="D153" s="12"/>
      <c r="E153" s="12"/>
      <c r="F153" s="12"/>
      <c r="G153" s="12"/>
      <c r="H153" s="12"/>
      <c r="V153" s="7"/>
      <c r="W153" s="7"/>
      <c r="X153" s="7"/>
      <c r="Y153" s="7"/>
      <c r="Z153" s="7"/>
      <c r="AA153" s="7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1" t="s">
        <v>0</v>
      </c>
      <c r="B154" s="10"/>
      <c r="C154" s="9">
        <f>C4+C79</f>
        <v>7465059638.6700001</v>
      </c>
      <c r="D154" s="9">
        <f>D4+D79</f>
        <v>5501412829.1299992</v>
      </c>
      <c r="E154" s="9">
        <f>E4+E79</f>
        <v>12966472467.800001</v>
      </c>
      <c r="F154" s="9">
        <f>F4+F79</f>
        <v>1968028567.9600003</v>
      </c>
      <c r="G154" s="9">
        <f>G4+G79</f>
        <v>1968041925.9800003</v>
      </c>
      <c r="H154" s="9">
        <f>H4+H79</f>
        <v>10998443899.84</v>
      </c>
      <c r="P154" s="8"/>
      <c r="Q154" s="8"/>
      <c r="R154" s="8"/>
      <c r="S154" s="8"/>
      <c r="T154" s="8"/>
      <c r="U154" s="8"/>
      <c r="V154" s="7"/>
      <c r="W154" s="7"/>
      <c r="X154" s="7"/>
      <c r="Y154" s="7"/>
      <c r="Z154" s="7"/>
      <c r="AA154" s="7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5.0999999999999996" customHeight="1">
      <c r="A155" s="6"/>
      <c r="B155" s="5"/>
      <c r="C155" s="4"/>
      <c r="D155" s="4"/>
      <c r="E155" s="4"/>
      <c r="F155" s="4"/>
      <c r="G155" s="4"/>
      <c r="H155" s="4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7" spans="1:37">
      <c r="B157" s="1" t="s">
        <v>207</v>
      </c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0866141732283472" right="0.70866141732283472" top="0.74803149606299213" bottom="0.74803149606299213" header="0.31496062992125984" footer="0.31496062992125984"/>
  <pageSetup scale="59" fitToHeight="1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2018-05-03T22:34:14Z</cp:lastPrinted>
  <dcterms:created xsi:type="dcterms:W3CDTF">2018-05-03T22:30:55Z</dcterms:created>
  <dcterms:modified xsi:type="dcterms:W3CDTF">2018-05-03T22:34:23Z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