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F5 1T 2017" sheetId="1" r:id="rId1"/>
  </sheets>
  <definedNames>
    <definedName name="_xlnm._FilterDatabase" localSheetId="0" hidden="1">'F5 1T 2017'!$A$3:$G$71</definedName>
  </definedNames>
  <calcPr calcId="124519"/>
</workbook>
</file>

<file path=xl/calcChain.xml><?xml version="1.0" encoding="utf-8"?>
<calcChain xmlns="http://schemas.openxmlformats.org/spreadsheetml/2006/main">
  <c r="F70" i="1"/>
  <c r="E70"/>
  <c r="C70"/>
  <c r="B70"/>
  <c r="G69"/>
  <c r="D69"/>
  <c r="G68"/>
  <c r="G70" s="1"/>
  <c r="D68"/>
  <c r="D70" s="1"/>
  <c r="G63"/>
  <c r="G62" s="1"/>
  <c r="D63"/>
  <c r="F62"/>
  <c r="E62"/>
  <c r="D62"/>
  <c r="C62"/>
  <c r="B62"/>
  <c r="G59"/>
  <c r="D59"/>
  <c r="G58"/>
  <c r="D58"/>
  <c r="G57"/>
  <c r="D57"/>
  <c r="G56"/>
  <c r="G55" s="1"/>
  <c r="D56"/>
  <c r="F55"/>
  <c r="E55"/>
  <c r="D55"/>
  <c r="C55"/>
  <c r="B55"/>
  <c r="G54"/>
  <c r="D54"/>
  <c r="G53"/>
  <c r="D53"/>
  <c r="G52"/>
  <c r="D52"/>
  <c r="D50" s="1"/>
  <c r="G51"/>
  <c r="D51"/>
  <c r="G50"/>
  <c r="F50"/>
  <c r="F60" s="1"/>
  <c r="E50"/>
  <c r="C50"/>
  <c r="C60" s="1"/>
  <c r="B50"/>
  <c r="B60" s="1"/>
  <c r="G49"/>
  <c r="D49"/>
  <c r="G48"/>
  <c r="D48"/>
  <c r="G47"/>
  <c r="D47"/>
  <c r="G46"/>
  <c r="D46"/>
  <c r="G45"/>
  <c r="D45"/>
  <c r="G44"/>
  <c r="D44"/>
  <c r="G43"/>
  <c r="D43"/>
  <c r="G42"/>
  <c r="G41" s="1"/>
  <c r="G60" s="1"/>
  <c r="D42"/>
  <c r="F41"/>
  <c r="E41"/>
  <c r="E60" s="1"/>
  <c r="D41"/>
  <c r="D60" s="1"/>
  <c r="C41"/>
  <c r="B41"/>
  <c r="G36"/>
  <c r="D36"/>
  <c r="D34" s="1"/>
  <c r="G35"/>
  <c r="G34" s="1"/>
  <c r="D35"/>
  <c r="F34"/>
  <c r="E34"/>
  <c r="C34"/>
  <c r="B34"/>
  <c r="G33"/>
  <c r="G32" s="1"/>
  <c r="D33"/>
  <c r="F32"/>
  <c r="E32"/>
  <c r="D32"/>
  <c r="C32"/>
  <c r="B32"/>
  <c r="G31"/>
  <c r="D31"/>
  <c r="G30"/>
  <c r="D30"/>
  <c r="G29"/>
  <c r="D29"/>
  <c r="G28"/>
  <c r="D28"/>
  <c r="G27"/>
  <c r="D27"/>
  <c r="G26"/>
  <c r="D26"/>
  <c r="G25"/>
  <c r="F25"/>
  <c r="E25"/>
  <c r="D25"/>
  <c r="C25"/>
  <c r="B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F13"/>
  <c r="F37" s="1"/>
  <c r="E13"/>
  <c r="E37" s="1"/>
  <c r="D13"/>
  <c r="C13"/>
  <c r="C37" s="1"/>
  <c r="B13"/>
  <c r="B37" s="1"/>
  <c r="B65" s="1"/>
  <c r="G12"/>
  <c r="D12"/>
  <c r="G11"/>
  <c r="D11"/>
  <c r="G10"/>
  <c r="D10"/>
  <c r="G9"/>
  <c r="D9"/>
  <c r="G8"/>
  <c r="D8"/>
  <c r="G7"/>
  <c r="D7"/>
  <c r="G6"/>
  <c r="D6"/>
  <c r="D37" s="1"/>
  <c r="D65" s="1"/>
  <c r="G37" l="1"/>
  <c r="G65" s="1"/>
  <c r="C65"/>
  <c r="F65"/>
  <c r="G38"/>
  <c r="E65"/>
</calcChain>
</file>

<file path=xl/sharedStrings.xml><?xml version="1.0" encoding="utf-8"?>
<sst xmlns="http://schemas.openxmlformats.org/spreadsheetml/2006/main" count="73" uniqueCount="73">
  <si>
    <t>INSTITUTO DE SALUD PUBLICA DEL ESTADO DE GUANAJUATO
Estado Analítico de Ingresos Detallado - LDF
al 31 de Marzo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</si>
  <si>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</si>
  <si>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</si>
  <si>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</si>
  <si>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</si>
  <si>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</si>
  <si>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</si>
  <si>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</si>
  <si>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</si>
  <si>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</si>
  <si>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</si>
  <si>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</si>
  <si>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</si>
  <si>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</si>
  <si>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</si>
  <si>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</si>
  <si>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</si>
  <si>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</si>
  <si>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</si>
  <si>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</si>
  <si>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</si>
  <si>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</si>
  <si>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</si>
  <si>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</si>
  <si>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</si>
  <si>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</si>
  <si>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</si>
  <si>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</si>
  <si>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</si>
  <si>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</si>
  <si>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</si>
  <si>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</si>
  <si>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</si>
  <si>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</si>
  <si>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</si>
  <si>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</si>
  <si>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</si>
  <si>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</si>
  <si>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</si>
  <si>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</si>
  <si>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</si>
  <si>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</si>
  <si>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</si>
  <si>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</si>
  <si>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</si>
  <si>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</si>
  <si>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</si>
  <si>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</si>
  <si>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</si>
  <si>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</si>
  <si>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</si>
  <si>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</si>
  <si>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</si>
  <si>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</si>
  <si>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</si>
  <si>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</si>
  <si>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</si>
  <si>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</si>
  <si>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</si>
  <si>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</si>
  <si>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</si>
  <si>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</si>
  <si>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</si>
  <si>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</si>
  <si>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</si>
  <si>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</si>
  <si>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</si>
  <si>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</si>
  <si>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</si>
  <si>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</si>
  <si>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</si>
  <si>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</si>
  <si>
    <t>* No se consideran recursos clasificados en partidas de ingreso de remanente y productos financieros etiquetados de Convenios Federales y FASSA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</si>
</sst>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44" fontId="18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8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0" fontId="19" fillId="33" borderId="0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21" fillId="33" borderId="13" xfId="0" applyFont="1" applyFill="1" applyBorder="1"/>
    <xf numFmtId="0" fontId="19" fillId="33" borderId="14" xfId="0" applyFont="1" applyFill="1" applyBorder="1" applyAlignment="1">
      <alignment horizontal="center" vertical="top"/>
    </xf>
    <xf numFmtId="0" fontId="19" fillId="33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justify" vertical="center"/>
    </xf>
    <xf numFmtId="4" fontId="20" fillId="0" borderId="13" xfId="0" applyNumberFormat="1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4" fontId="20" fillId="0" borderId="15" xfId="0" applyNumberFormat="1" applyFont="1" applyBorder="1" applyAlignment="1">
      <alignment vertical="center"/>
    </xf>
    <xf numFmtId="0" fontId="20" fillId="0" borderId="15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2"/>
    </xf>
    <xf numFmtId="4" fontId="22" fillId="34" borderId="15" xfId="0" applyNumberFormat="1" applyFont="1" applyFill="1" applyBorder="1" applyAlignment="1">
      <alignment vertical="center"/>
    </xf>
    <xf numFmtId="4" fontId="20" fillId="35" borderId="15" xfId="0" applyNumberFormat="1" applyFont="1" applyFill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20" fillId="0" borderId="15" xfId="0" applyFont="1" applyBorder="1" applyAlignment="1">
      <alignment horizontal="justify" vertical="center"/>
    </xf>
    <xf numFmtId="0" fontId="20" fillId="0" borderId="15" xfId="0" applyFont="1" applyBorder="1" applyAlignment="1">
      <alignment horizontal="left" vertical="center" wrapText="1" indent="2"/>
    </xf>
    <xf numFmtId="0" fontId="22" fillId="0" borderId="15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justify" vertical="center"/>
    </xf>
    <xf numFmtId="4" fontId="20" fillId="0" borderId="14" xfId="0" applyNumberFormat="1" applyFont="1" applyBorder="1" applyAlignment="1">
      <alignment vertical="center"/>
    </xf>
    <xf numFmtId="164" fontId="23" fillId="0" borderId="0" xfId="1" applyNumberFormat="1" applyFont="1"/>
    <xf numFmtId="0" fontId="23" fillId="0" borderId="0" xfId="0" applyFont="1"/>
    <xf numFmtId="4" fontId="20" fillId="0" borderId="0" xfId="0" applyNumberFormat="1" applyFont="1"/>
  </cellXfs>
  <cellStyles count="75">
    <cellStyle name="20% - Énfasis1 2" xfId="2"/>
    <cellStyle name="20% - Énfasis1 2 2" xfId="3"/>
    <cellStyle name="20% - Énfasis1 3" xfId="4"/>
    <cellStyle name="20% - Énfasis1 4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álculo 2" xfId="35"/>
    <cellStyle name="Celda de comprobación 2" xfId="36"/>
    <cellStyle name="Celda vinculada 2" xfId="37"/>
    <cellStyle name="Encabezado 1 2" xfId="38"/>
    <cellStyle name="Encabezado 4 2" xfId="39"/>
    <cellStyle name="Énfasis1 2" xfId="40"/>
    <cellStyle name="Énfasis1 3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 2" xfId="49"/>
    <cellStyle name="Millares 2 2" xfId="50"/>
    <cellStyle name="Millares 3" xfId="51"/>
    <cellStyle name="Millares 9" xfId="52"/>
    <cellStyle name="Moneda" xfId="1" builtinId="4"/>
    <cellStyle name="Moneda 2" xfId="53"/>
    <cellStyle name="Neutral 2" xfId="54"/>
    <cellStyle name="Normal" xfId="0" builtinId="0"/>
    <cellStyle name="Normal 2" xfId="55"/>
    <cellStyle name="Normal 2 2" xfId="56"/>
    <cellStyle name="Normal 2 3" xfId="57"/>
    <cellStyle name="Normal 3" xfId="58"/>
    <cellStyle name="Normal 3 2" xfId="59"/>
    <cellStyle name="Normal 3 3" xfId="60"/>
    <cellStyle name="Normal 4" xfId="61"/>
    <cellStyle name="Normal 5" xfId="62"/>
    <cellStyle name="Normal 6" xfId="63"/>
    <cellStyle name="Notas 2" xfId="64"/>
    <cellStyle name="Notas 2 2" xfId="65"/>
    <cellStyle name="Notas 2 3" xfId="66"/>
    <cellStyle name="Notas 3" xfId="67"/>
    <cellStyle name="Salida 2" xfId="68"/>
    <cellStyle name="Texto de advertencia 2" xfId="69"/>
    <cellStyle name="Texto explicativo 2" xfId="70"/>
    <cellStyle name="Título 2 2" xfId="71"/>
    <cellStyle name="Título 3 2" xfId="72"/>
    <cellStyle name="Título 4" xfId="73"/>
    <cellStyle name="Total 2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topLeftCell="A61" workbookViewId="0">
      <selection activeCell="A84" sqref="A84"/>
    </sheetView>
  </sheetViews>
  <sheetFormatPr baseColWidth="10" defaultRowHeight="11.25"/>
  <cols>
    <col min="1" max="1" width="90.83203125" style="4" customWidth="1"/>
    <col min="2" max="2" width="20.83203125" style="4" bestFit="1" customWidth="1"/>
    <col min="3" max="3" width="22.5" style="4" bestFit="1" customWidth="1"/>
    <col min="4" max="4" width="19.33203125" style="4" bestFit="1" customWidth="1"/>
    <col min="5" max="5" width="19.1640625" style="4" bestFit="1" customWidth="1"/>
    <col min="6" max="6" width="22.83203125" style="4" bestFit="1" customWidth="1"/>
    <col min="7" max="7" width="21.5" style="4" bestFit="1" customWidth="1"/>
    <col min="8" max="16384" width="12" style="4"/>
  </cols>
  <sheetData>
    <row r="1" spans="1:7" ht="45.9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22.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>
      <c r="A4" s="11"/>
      <c r="B4" s="12"/>
      <c r="C4" s="12"/>
      <c r="D4" s="12"/>
      <c r="E4" s="12"/>
      <c r="F4" s="12"/>
      <c r="G4" s="12"/>
    </row>
    <row r="5" spans="1:7">
      <c r="A5" s="13" t="s">
        <v>9</v>
      </c>
      <c r="B5" s="14"/>
      <c r="C5" s="14"/>
      <c r="D5" s="14"/>
      <c r="E5" s="14"/>
      <c r="F5" s="14"/>
      <c r="G5" s="14"/>
    </row>
    <row r="6" spans="1:7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>
      <c r="A10" s="15" t="s">
        <v>14</v>
      </c>
      <c r="B10" s="14">
        <v>2728082</v>
      </c>
      <c r="C10" s="14">
        <v>120230.73</v>
      </c>
      <c r="D10" s="14">
        <f t="shared" si="0"/>
        <v>2848312.73</v>
      </c>
      <c r="E10" s="14">
        <v>1899150.96</v>
      </c>
      <c r="F10" s="14">
        <v>1899150.96</v>
      </c>
      <c r="G10" s="14">
        <f t="shared" si="1"/>
        <v>-828931.04</v>
      </c>
    </row>
    <row r="11" spans="1:7">
      <c r="A11" s="15" t="s">
        <v>15</v>
      </c>
      <c r="B11" s="14">
        <v>0</v>
      </c>
      <c r="C11" s="14">
        <v>348852.41</v>
      </c>
      <c r="D11" s="14">
        <f t="shared" si="0"/>
        <v>348852.41</v>
      </c>
      <c r="E11" s="14">
        <v>348852.41</v>
      </c>
      <c r="F11" s="14">
        <v>348852.41</v>
      </c>
      <c r="G11" s="14">
        <f t="shared" si="1"/>
        <v>348852.41</v>
      </c>
    </row>
    <row r="12" spans="1:7">
      <c r="A12" s="15" t="s">
        <v>16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>
      <c r="A31" s="15" t="s">
        <v>35</v>
      </c>
      <c r="B31" s="14">
        <v>2680589710.6799998</v>
      </c>
      <c r="C31" s="14">
        <v>329513352.81</v>
      </c>
      <c r="D31" s="14">
        <f t="shared" si="0"/>
        <v>3010103063.4899998</v>
      </c>
      <c r="E31" s="14">
        <v>1155831625.73</v>
      </c>
      <c r="F31" s="14">
        <v>1155831625.73</v>
      </c>
      <c r="G31" s="14">
        <f t="shared" si="5"/>
        <v>-1524758084.9499998</v>
      </c>
    </row>
    <row r="32" spans="1:7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>
      <c r="A37" s="13" t="s">
        <v>41</v>
      </c>
      <c r="B37" s="17">
        <f t="shared" ref="B37:G37" si="9">SUM(B6:B13)+B25+B31+B32+B34</f>
        <v>2683317792.6799998</v>
      </c>
      <c r="C37" s="17">
        <f t="shared" si="9"/>
        <v>329982435.94999999</v>
      </c>
      <c r="D37" s="17">
        <f t="shared" si="9"/>
        <v>3013300228.6299996</v>
      </c>
      <c r="E37" s="17">
        <f t="shared" si="9"/>
        <v>1158079629.0999999</v>
      </c>
      <c r="F37" s="17">
        <f t="shared" si="9"/>
        <v>1158079629.0999999</v>
      </c>
      <c r="G37" s="17">
        <f t="shared" si="9"/>
        <v>-1525238163.5799999</v>
      </c>
    </row>
    <row r="38" spans="1:7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>
      <c r="A39" s="20"/>
      <c r="B39" s="14"/>
      <c r="C39" s="14"/>
      <c r="D39" s="14"/>
      <c r="E39" s="14"/>
      <c r="F39" s="14"/>
      <c r="G39" s="14"/>
    </row>
    <row r="40" spans="1:7">
      <c r="A40" s="13" t="s">
        <v>43</v>
      </c>
      <c r="B40" s="14"/>
      <c r="C40" s="14"/>
      <c r="D40" s="14"/>
      <c r="E40" s="14"/>
      <c r="F40" s="14"/>
      <c r="G40" s="14"/>
    </row>
    <row r="41" spans="1:7">
      <c r="A41" s="15" t="s">
        <v>44</v>
      </c>
      <c r="B41" s="14">
        <f>SUM(B42:B49)</f>
        <v>2954823901</v>
      </c>
      <c r="C41" s="14">
        <f t="shared" ref="C41:G41" si="10">SUM(C42:C49)</f>
        <v>14883246.379999999</v>
      </c>
      <c r="D41" s="14">
        <f t="shared" si="10"/>
        <v>2969707147.3799996</v>
      </c>
      <c r="E41" s="14">
        <f t="shared" si="10"/>
        <v>748567142.63999999</v>
      </c>
      <c r="F41" s="14">
        <f t="shared" si="10"/>
        <v>748567142.63999999</v>
      </c>
      <c r="G41" s="14">
        <f t="shared" si="10"/>
        <v>-2206256758.3600001</v>
      </c>
    </row>
    <row r="42" spans="1:7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>
      <c r="A43" s="16" t="s">
        <v>46</v>
      </c>
      <c r="B43" s="14">
        <v>2936823901</v>
      </c>
      <c r="C43" s="14">
        <v>0</v>
      </c>
      <c r="D43" s="14">
        <f t="shared" si="11"/>
        <v>2936823901</v>
      </c>
      <c r="E43" s="14">
        <v>729183896.25999999</v>
      </c>
      <c r="F43" s="14">
        <v>729183896.25999999</v>
      </c>
      <c r="G43" s="14">
        <f t="shared" si="12"/>
        <v>-2207640004.7399998</v>
      </c>
    </row>
    <row r="44" spans="1:7">
      <c r="A44" s="16" t="s">
        <v>47</v>
      </c>
      <c r="B44" s="14">
        <v>0</v>
      </c>
      <c r="C44" s="14">
        <v>800573.95</v>
      </c>
      <c r="D44" s="14">
        <f t="shared" si="11"/>
        <v>800573.95</v>
      </c>
      <c r="E44" s="14">
        <v>800573.95</v>
      </c>
      <c r="F44" s="14">
        <v>800573.95</v>
      </c>
      <c r="G44" s="14">
        <f t="shared" si="12"/>
        <v>800573.95</v>
      </c>
    </row>
    <row r="45" spans="1:7" ht="22.5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>
      <c r="A49" s="16" t="s">
        <v>52</v>
      </c>
      <c r="B49" s="14">
        <v>18000000</v>
      </c>
      <c r="C49" s="14">
        <v>14082672.43</v>
      </c>
      <c r="D49" s="14">
        <f t="shared" si="11"/>
        <v>32082672.43</v>
      </c>
      <c r="E49" s="14">
        <v>18582672.43</v>
      </c>
      <c r="F49" s="14">
        <v>18582672.43</v>
      </c>
      <c r="G49" s="14">
        <f t="shared" si="12"/>
        <v>582672.4299999997</v>
      </c>
    </row>
    <row r="50" spans="1:7">
      <c r="A50" s="15" t="s">
        <v>53</v>
      </c>
      <c r="B50" s="14">
        <f>SUM(B51:B54)</f>
        <v>294756667</v>
      </c>
      <c r="C50" s="14">
        <f t="shared" ref="C50:G50" si="13">SUM(C51:C54)</f>
        <v>4453153791.0799999</v>
      </c>
      <c r="D50" s="14">
        <f t="shared" si="13"/>
        <v>4747910458.0799999</v>
      </c>
      <c r="E50" s="14">
        <f t="shared" si="13"/>
        <v>786918252.37</v>
      </c>
      <c r="F50" s="14">
        <f t="shared" si="13"/>
        <v>786918252.37</v>
      </c>
      <c r="G50" s="14">
        <f t="shared" si="13"/>
        <v>492161585.37</v>
      </c>
    </row>
    <row r="51" spans="1:7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>
      <c r="A54" s="16" t="s">
        <v>57</v>
      </c>
      <c r="B54" s="14">
        <v>294756667</v>
      </c>
      <c r="C54" s="14">
        <v>4453153791.0799999</v>
      </c>
      <c r="D54" s="14">
        <f t="shared" si="14"/>
        <v>4747910458.0799999</v>
      </c>
      <c r="E54" s="14">
        <v>786918252.37</v>
      </c>
      <c r="F54" s="14">
        <v>786918252.37</v>
      </c>
      <c r="G54" s="14">
        <f t="shared" si="15"/>
        <v>492161585.37</v>
      </c>
    </row>
    <row r="55" spans="1:7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>
      <c r="A60" s="13" t="s">
        <v>63</v>
      </c>
      <c r="B60" s="17">
        <f t="shared" ref="B60:G60" si="19">B41+B50+B55+B58+B59</f>
        <v>3249580568</v>
      </c>
      <c r="C60" s="17">
        <f t="shared" si="19"/>
        <v>4468037037.46</v>
      </c>
      <c r="D60" s="17">
        <f t="shared" si="19"/>
        <v>7717617605.4599991</v>
      </c>
      <c r="E60" s="17">
        <f t="shared" si="19"/>
        <v>1535485395.01</v>
      </c>
      <c r="F60" s="17">
        <f t="shared" si="19"/>
        <v>1535485395.01</v>
      </c>
      <c r="G60" s="17">
        <f t="shared" si="19"/>
        <v>-1714095172.9900002</v>
      </c>
    </row>
    <row r="61" spans="1:7" ht="5.0999999999999996" customHeight="1">
      <c r="A61" s="20"/>
      <c r="B61" s="14"/>
      <c r="C61" s="14"/>
      <c r="D61" s="14"/>
      <c r="E61" s="14"/>
      <c r="F61" s="14"/>
      <c r="G61" s="14"/>
    </row>
    <row r="62" spans="1:7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>
      <c r="A64" s="20"/>
      <c r="B64" s="14"/>
      <c r="C64" s="14"/>
      <c r="D64" s="14"/>
      <c r="E64" s="14"/>
      <c r="F64" s="14"/>
      <c r="G64" s="14"/>
    </row>
    <row r="65" spans="1:8">
      <c r="A65" s="13" t="s">
        <v>66</v>
      </c>
      <c r="B65" s="17">
        <f t="shared" ref="B65:G65" si="22">B37+B60+B62</f>
        <v>5932898360.6800003</v>
      </c>
      <c r="C65" s="17">
        <f t="shared" si="22"/>
        <v>4798019473.4099998</v>
      </c>
      <c r="D65" s="17">
        <f t="shared" si="22"/>
        <v>10730917834.089998</v>
      </c>
      <c r="E65" s="17">
        <f t="shared" si="22"/>
        <v>2693565024.1099997</v>
      </c>
      <c r="F65" s="17">
        <f t="shared" si="22"/>
        <v>2693565024.1099997</v>
      </c>
      <c r="G65" s="17">
        <f t="shared" si="22"/>
        <v>-3239333336.5700002</v>
      </c>
    </row>
    <row r="66" spans="1:8" ht="5.0999999999999996" customHeight="1">
      <c r="A66" s="20"/>
      <c r="B66" s="14"/>
      <c r="C66" s="14"/>
      <c r="D66" s="14"/>
      <c r="E66" s="14"/>
      <c r="F66" s="14"/>
      <c r="G66" s="14"/>
    </row>
    <row r="67" spans="1:8">
      <c r="A67" s="13" t="s">
        <v>67</v>
      </c>
      <c r="B67" s="14"/>
      <c r="C67" s="14"/>
      <c r="D67" s="14"/>
      <c r="E67" s="14"/>
      <c r="F67" s="14"/>
      <c r="G67" s="14"/>
    </row>
    <row r="68" spans="1:8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8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8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8" ht="5.0999999999999996" customHeight="1">
      <c r="A71" s="23"/>
      <c r="B71" s="24"/>
      <c r="C71" s="24"/>
      <c r="D71" s="24"/>
      <c r="E71" s="24"/>
      <c r="F71" s="24"/>
      <c r="G71" s="24"/>
    </row>
    <row r="73" spans="1:8" ht="12.75">
      <c r="A73" s="4" t="s">
        <v>71</v>
      </c>
      <c r="E73" s="25"/>
      <c r="F73" s="26"/>
    </row>
    <row r="74" spans="1:8">
      <c r="A74" s="4" t="s">
        <v>72</v>
      </c>
    </row>
    <row r="75" spans="1:8">
      <c r="B75" s="27"/>
      <c r="C75" s="27"/>
      <c r="D75" s="27"/>
      <c r="E75" s="27"/>
      <c r="F75" s="27"/>
      <c r="G75" s="27"/>
      <c r="H75" s="27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 1T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2018-11-23T19:57:57Z</dcterms:created>
  <dcterms:modified xsi:type="dcterms:W3CDTF">2018-11-23T19:59:47Z</dcterms:modified>
</cp:coreProperties>
</file>