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\\LENOVO-X\DepuracionCuentas$\RespaldosJunio22\ALFONSO MARES\2023\PLATAFORMA LGCG\"/>
    </mc:Choice>
  </mc:AlternateContent>
  <xr:revisionPtr revIDLastSave="0" documentId="13_ncr:1_{269EB168-3B97-49E6-B740-2DCDE9D314B0}" xr6:coauthVersionLast="36" xr6:coauthVersionMax="36" xr10:uidLastSave="{00000000-0000-0000-0000-000000000000}"/>
  <bookViews>
    <workbookView xWindow="0" yWindow="0" windowWidth="28800" windowHeight="10605" xr2:uid="{ACAFFABB-CF29-4569-8D32-31ABF2509951}"/>
  </bookViews>
  <sheets>
    <sheet name="CtasAdmvas 1" sheetId="1" r:id="rId1"/>
    <sheet name="CtasAdmvas 2" sheetId="2" r:id="rId2"/>
    <sheet name="CtasAdmvas 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A">[1]ECABR!#REF!</definedName>
    <definedName name="A_impresión_IM">[1]ECABR!#REF!</definedName>
    <definedName name="abc">[2]TOTAL!#REF!</definedName>
    <definedName name="ALFONSO">[1]ECABR!#REF!</definedName>
    <definedName name="_xlnm.Extract">[3]EGRESOS!#REF!</definedName>
    <definedName name="B">[3]EGRESOS!#REF!</definedName>
    <definedName name="BASE" localSheetId="0">#REF!</definedName>
    <definedName name="BASE">#REF!</definedName>
    <definedName name="_xlnm.Database" localSheetId="0">[4]REPORTO!#REF!</definedName>
    <definedName name="_xlnm.Database">[4]REPORTO!#REF!</definedName>
    <definedName name="cba">[2]TOTAL!#REF!</definedName>
    <definedName name="cie">[1]ECABR!#REF!</definedName>
    <definedName name="ELOY" localSheetId="0">#REF!</definedName>
    <definedName name="ELOY">#REF!</definedName>
    <definedName name="ESF">#REF!</definedName>
    <definedName name="Fecha" localSheetId="0">#REF!</definedName>
    <definedName name="Fecha">#REF!</definedName>
    <definedName name="HF">[5]T1705HF!$B$20:$B$20</definedName>
    <definedName name="Instituto">#REF!</definedName>
    <definedName name="ju">[4]REPORTO!#REF!</definedName>
    <definedName name="mao">[1]ECABR!#REF!</definedName>
    <definedName name="N" localSheetId="0">#REF!</definedName>
    <definedName name="N">#REF!</definedName>
    <definedName name="NDM">[4]REPORTO!#REF!</definedName>
    <definedName name="REPORTO" localSheetId="0">#REF!</definedName>
    <definedName name="REPORTO">#REF!</definedName>
    <definedName name="TCAIE">[6]CH1902!$B$20:$B$20</definedName>
    <definedName name="TCFEEIS" localSheetId="0">#REF!</definedName>
    <definedName name="TCFEEIS">#REF!</definedName>
    <definedName name="TRASP" localSheetId="0">#REF!</definedName>
    <definedName name="TRASP">#REF!</definedName>
    <definedName name="U" localSheetId="0">#REF!</definedName>
    <definedName name="U">#REF!</definedName>
    <definedName name="x" localSheetId="0">#REF!</definedName>
    <definedName name="x">#REF!</definedName>
    <definedName name="Z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3" l="1"/>
  <c r="E12" i="3"/>
  <c r="C12" i="3"/>
  <c r="B12" i="3"/>
  <c r="D11" i="3"/>
  <c r="G11" i="3" s="1"/>
  <c r="D10" i="3"/>
  <c r="G10" i="3" s="1"/>
  <c r="D9" i="3"/>
  <c r="G9" i="3" s="1"/>
  <c r="D8" i="3"/>
  <c r="G8" i="3" s="1"/>
  <c r="D7" i="3"/>
  <c r="G7" i="3" s="1"/>
  <c r="D6" i="3"/>
  <c r="G6" i="3" s="1"/>
  <c r="D5" i="3"/>
  <c r="G5" i="3" s="1"/>
  <c r="F9" i="2"/>
  <c r="E9" i="2"/>
  <c r="C9" i="2"/>
  <c r="B9" i="2"/>
  <c r="D8" i="2"/>
  <c r="G8" i="2" s="1"/>
  <c r="D7" i="2"/>
  <c r="G7" i="2" s="1"/>
  <c r="D6" i="2"/>
  <c r="F75" i="1"/>
  <c r="E75" i="1"/>
  <c r="C75" i="1"/>
  <c r="B75" i="1"/>
  <c r="D73" i="1"/>
  <c r="G73" i="1" s="1"/>
  <c r="D72" i="1"/>
  <c r="G72" i="1" s="1"/>
  <c r="D71" i="1"/>
  <c r="G71" i="1" s="1"/>
  <c r="D70" i="1"/>
  <c r="G70" i="1" s="1"/>
  <c r="D69" i="1"/>
  <c r="G69" i="1" s="1"/>
  <c r="D68" i="1"/>
  <c r="G68" i="1" s="1"/>
  <c r="D67" i="1"/>
  <c r="G67" i="1" s="1"/>
  <c r="D66" i="1"/>
  <c r="G66" i="1" s="1"/>
  <c r="D65" i="1"/>
  <c r="G65" i="1" s="1"/>
  <c r="D64" i="1"/>
  <c r="G64" i="1" s="1"/>
  <c r="G63" i="1"/>
  <c r="D63" i="1"/>
  <c r="D62" i="1"/>
  <c r="G62" i="1" s="1"/>
  <c r="D61" i="1"/>
  <c r="G61" i="1" s="1"/>
  <c r="D60" i="1"/>
  <c r="G60" i="1" s="1"/>
  <c r="G59" i="1"/>
  <c r="D59" i="1"/>
  <c r="D58" i="1"/>
  <c r="G58" i="1" s="1"/>
  <c r="D57" i="1"/>
  <c r="G57" i="1" s="1"/>
  <c r="D56" i="1"/>
  <c r="G56" i="1" s="1"/>
  <c r="D55" i="1"/>
  <c r="G55" i="1" s="1"/>
  <c r="G54" i="1"/>
  <c r="D54" i="1"/>
  <c r="D53" i="1"/>
  <c r="G53" i="1" s="1"/>
  <c r="D52" i="1"/>
  <c r="G52" i="1" s="1"/>
  <c r="D51" i="1"/>
  <c r="G51" i="1" s="1"/>
  <c r="D50" i="1"/>
  <c r="G50" i="1" s="1"/>
  <c r="D49" i="1"/>
  <c r="G49" i="1" s="1"/>
  <c r="D48" i="1"/>
  <c r="G48" i="1" s="1"/>
  <c r="D47" i="1"/>
  <c r="G47" i="1" s="1"/>
  <c r="D46" i="1"/>
  <c r="G46" i="1" s="1"/>
  <c r="D45" i="1"/>
  <c r="G45" i="1" s="1"/>
  <c r="D44" i="1"/>
  <c r="G44" i="1" s="1"/>
  <c r="G43" i="1"/>
  <c r="D43" i="1"/>
  <c r="D42" i="1"/>
  <c r="G42" i="1" s="1"/>
  <c r="D41" i="1"/>
  <c r="G41" i="1" s="1"/>
  <c r="D40" i="1"/>
  <c r="G40" i="1" s="1"/>
  <c r="D39" i="1"/>
  <c r="G39" i="1" s="1"/>
  <c r="G38" i="1"/>
  <c r="D38" i="1"/>
  <c r="D37" i="1"/>
  <c r="G37" i="1" s="1"/>
  <c r="D36" i="1"/>
  <c r="G36" i="1" s="1"/>
  <c r="D35" i="1"/>
  <c r="G35" i="1" s="1"/>
  <c r="D34" i="1"/>
  <c r="G34" i="1" s="1"/>
  <c r="D33" i="1"/>
  <c r="G33" i="1" s="1"/>
  <c r="D32" i="1"/>
  <c r="G32" i="1" s="1"/>
  <c r="D31" i="1"/>
  <c r="G31" i="1" s="1"/>
  <c r="D30" i="1"/>
  <c r="G30" i="1" s="1"/>
  <c r="D29" i="1"/>
  <c r="G29" i="1" s="1"/>
  <c r="D28" i="1"/>
  <c r="G28" i="1" s="1"/>
  <c r="G27" i="1"/>
  <c r="D27" i="1"/>
  <c r="D26" i="1"/>
  <c r="G26" i="1" s="1"/>
  <c r="D25" i="1"/>
  <c r="G25" i="1" s="1"/>
  <c r="D24" i="1"/>
  <c r="G24" i="1" s="1"/>
  <c r="D23" i="1"/>
  <c r="G23" i="1" s="1"/>
  <c r="G22" i="1"/>
  <c r="D22" i="1"/>
  <c r="D21" i="1"/>
  <c r="G21" i="1" s="1"/>
  <c r="D20" i="1"/>
  <c r="G20" i="1" s="1"/>
  <c r="D19" i="1"/>
  <c r="G19" i="1" s="1"/>
  <c r="D18" i="1"/>
  <c r="G18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G11" i="1"/>
  <c r="D11" i="1"/>
  <c r="D10" i="1"/>
  <c r="G10" i="1" s="1"/>
  <c r="D9" i="1"/>
  <c r="G9" i="1" s="1"/>
  <c r="D8" i="1"/>
  <c r="G8" i="1" s="1"/>
  <c r="D7" i="1"/>
  <c r="G7" i="1" s="1"/>
  <c r="G6" i="1"/>
  <c r="D6" i="1"/>
  <c r="D5" i="1"/>
  <c r="D9" i="2" l="1"/>
  <c r="D75" i="1"/>
  <c r="G12" i="3"/>
  <c r="G5" i="1"/>
  <c r="G75" i="1" s="1"/>
  <c r="G6" i="2"/>
  <c r="G9" i="2" s="1"/>
  <c r="D12" i="3"/>
</calcChain>
</file>

<file path=xl/sharedStrings.xml><?xml version="1.0" encoding="utf-8"?>
<sst xmlns="http://schemas.openxmlformats.org/spreadsheetml/2006/main" count="119" uniqueCount="96">
  <si>
    <t>INSTITUTO DE SALUD PUBLICA DEL ESTADO DE GUANAJUATO
Estado Analítico del Ejercicio del Presupuesto de Egresos
Clasificación Administrativa  
Del 1 de Enero al 31 de Marzo de 2023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</si>
  <si>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</si>
  <si>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</si>
  <si>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</si>
  <si>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</si>
  <si>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</si>
  <si>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</si>
  <si>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</si>
  <si>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</si>
  <si>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</si>
  <si>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</si>
  <si>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211213019010000 DIRECCIÓN GENERAL DEL IS</t>
  </si>
  <si>
    <t>211213019010300 COORDINACIÓN DE ASUNTOS</t>
  </si>
  <si>
    <t>211213019010400 COORD DE COMUNICACIÓN SO</t>
  </si>
  <si>
    <t>211213019010500 COORDINACIÓN INTERSECTOR</t>
  </si>
  <si>
    <t>211213019020000 COORD GRAL DE ADMON Y FI</t>
  </si>
  <si>
    <t>211213019020100 DIR GRAL DE PLANEACIÓN Y</t>
  </si>
  <si>
    <t>211213019020200 DIR GRAL DE ADMINISTRACI</t>
  </si>
  <si>
    <t>211213019020300 DIR GRAL DE RECURSOS HUM</t>
  </si>
  <si>
    <t>211213019020400 DIR DE REC MAT Y SERV GE</t>
  </si>
  <si>
    <t>211213019030000 COORD GENERAL DE SALUD P</t>
  </si>
  <si>
    <t>211213019030100 DIR GRAL DE SERVICIOS DE</t>
  </si>
  <si>
    <t>211213019030200 DIR GRAL DE PROT CONT RI</t>
  </si>
  <si>
    <t>211213019040100 JURISDICCIÓN SANITARIA I</t>
  </si>
  <si>
    <t>211213019040200 JURISDICCIÓN SANITARIA I</t>
  </si>
  <si>
    <t>211213019040300 JURISDICCIÓN SANITARIA I</t>
  </si>
  <si>
    <t>211213019040400 JURISDICCIÓN SANITARIA I</t>
  </si>
  <si>
    <t>211213019040500 JURISDICCIÓN SANITARIA V</t>
  </si>
  <si>
    <t>211213019040600 JURISDICCIÓN SANITARIA V</t>
  </si>
  <si>
    <t>211213019040700 JURISDICCIÓN SANITARIA V</t>
  </si>
  <si>
    <t>211213019040701 UNIDAD MÉD MPIO LEÓN ISA</t>
  </si>
  <si>
    <t>211213019040800 JURISDICCIÓN SANITARIA V</t>
  </si>
  <si>
    <t>211213019050100 HOSP GRAL ACÁMBARO MIGUE</t>
  </si>
  <si>
    <t>211213019050200 HOSP GRAL SN MIGUEL ALLE</t>
  </si>
  <si>
    <t>211213019050300 HOSP GRAL CELAYA ISAPEG</t>
  </si>
  <si>
    <t>211213019050400 HOSP GRAL DOLORES HIDALG</t>
  </si>
  <si>
    <t>211213019050500 HOSP GRAL GUANAJUATO DR</t>
  </si>
  <si>
    <t>211213019050600 HOSP GRAL IRAPUATO ISAPE</t>
  </si>
  <si>
    <t>211213019050700 HOSP GRAL LEÓN ISAPEG</t>
  </si>
  <si>
    <t>211213019050800 HOSP GRAL SALAMANCA ISAP</t>
  </si>
  <si>
    <t>211213019050900 HOSP GRAL SALVATIERRA IS</t>
  </si>
  <si>
    <t>211213019051000 HOSP GRAL URIANGATO ISAP</t>
  </si>
  <si>
    <t>211213019051100 HOSP GRAL PÉNJAMO ISAPEG</t>
  </si>
  <si>
    <t>211213019051200 HOSP GRAL SAN LUIS DE LA</t>
  </si>
  <si>
    <t>211213019051300 HOSP ESP MATERNO INFANTI</t>
  </si>
  <si>
    <t>211213019051400 CTRO ATCN INT A SALUD ME</t>
  </si>
  <si>
    <t>211213019051500 HOSP GRAL SAN JOSÉ ITURB</t>
  </si>
  <si>
    <t>211213019051600 HOSP GRAL SILAO ISAPEG</t>
  </si>
  <si>
    <t>211213019051700 HOSP GRAL VALLE DE SANTI</t>
  </si>
  <si>
    <t>211213019051800 HOSP DE ESP PEDIÁTRICO L</t>
  </si>
  <si>
    <t>211213019051900 HOSP MATERNO SAN LUIS DE</t>
  </si>
  <si>
    <t>211213019052000 HOSP MATERNO DE CELAYA I</t>
  </si>
  <si>
    <t>211213019052100 CTRO EST CUIDADOS CRÍTIC</t>
  </si>
  <si>
    <t>211213019052300 CTRO DE ATNC INTEGRAL AD</t>
  </si>
  <si>
    <t>211213019052400 HOSP COMUNITARIO SAN FEL</t>
  </si>
  <si>
    <t>211213019052500 HOSP COMUNITARIO SAN FRA</t>
  </si>
  <si>
    <t>211213019052600 HOSP COMUNITARIO PURÍSIM</t>
  </si>
  <si>
    <t>211213019052700 HOSP COMUNITARIO ROMITA</t>
  </si>
  <si>
    <t>211213019053000 HOSP COMUNITARIO COMONFO</t>
  </si>
  <si>
    <t>211213019053100 HOSP COMUNITARIO APASEO</t>
  </si>
  <si>
    <t>211213019053200 HOSP COMUNITARIO JERÉCUA</t>
  </si>
  <si>
    <t>211213019053300 HOSP COMUNITARIO ABASOLO</t>
  </si>
  <si>
    <t>211213019053400 HOSP COMUNITARIO APASEO</t>
  </si>
  <si>
    <t>211213019053500 HOSP COMUNITARIO CORTAZA</t>
  </si>
  <si>
    <t>211213019053700 HOSP COMUNITARIO HUANÍMA</t>
  </si>
  <si>
    <t>211213019053800 HOSP COMUNITARIO JARAL D</t>
  </si>
  <si>
    <t>211213019053900 HOSP COMUNITARIO MANUEL</t>
  </si>
  <si>
    <t>211213019054000 HOSP COMUNITARIO MOROLEÓ</t>
  </si>
  <si>
    <t>211213019054100 HOSP COMUNITARIO YURIRIA</t>
  </si>
  <si>
    <t>211213019054200 HOSP COMUNITARIO SN DIEG</t>
  </si>
  <si>
    <t>211213019054300 HOSP COMUNITARIO STA CRU</t>
  </si>
  <si>
    <t>211213019054400 HOSP COMUNITARIO TARIMOR</t>
  </si>
  <si>
    <t>211213019054500 HOSP COMUNITARIO VILLAGR</t>
  </si>
  <si>
    <t>211213019054600 HOSP COMUNITARIO LAS JOY</t>
  </si>
  <si>
    <t>211213019054700 LABORATORIO SALUD PÚBLIC</t>
  </si>
  <si>
    <t>211213019054800 CTRO EST MEDICINA TRANSF</t>
  </si>
  <si>
    <t>211213019054900 SISTEMA DE URGENCIAS EDO</t>
  </si>
  <si>
    <t>211213019055000 CENTRO ESTATAL DE TRASPL</t>
  </si>
  <si>
    <t>211213019055100 HOSP MATERNO INFANTIL IR</t>
  </si>
  <si>
    <t>211213019A10000 ÓRGANO INTERNO DE CONTRO</t>
  </si>
  <si>
    <t>Total del Gasto</t>
  </si>
  <si>
    <t>“Bajo protesta de decir verdad declaramos que los Estados Financieros y sus notas, son razonablemente correctos y son responsabilidad del emisor”.</t>
  </si>
  <si>
    <t>INSTITUTO DE SALUD PUBLICA DEL ESTADO DE GUANAJUATO
Estado Analítico del Ejercicio del Presupuesto de Egresos
Clasificación Administrativa  (Poderes)
Del 1 de Enero al 31 de Marzo de 2023</t>
  </si>
  <si>
    <t>Egresos</t>
  </si>
  <si>
    <t xml:space="preserve">    Poder Ejecutivo </t>
  </si>
  <si>
    <t xml:space="preserve">    Poder Legislativo</t>
  </si>
  <si>
    <t xml:space="preserve">    Poder Judicial</t>
  </si>
  <si>
    <t xml:space="preserve">    Organismos Autónomos</t>
  </si>
  <si>
    <t>INSTITUTO DE SALUD PUBLICA DEL ESTADO DE GUANAJUATO
Estado Analítico del Ejercicio del Presupuesto de Egresos
Clasificación Administrativa  (Sector Paraestatal)
Del 1 de Enero al 31 de Marzo de 2023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</si>
  <si>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</si>
  <si>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</si>
  <si>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</si>
  <si>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</si>
  <si>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</si>
  <si>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Financieras No Monetarias con Participación Estatal Mayoritaria</t>
  </si>
  <si>
    <t>Fideicomisos Financieros Públicos con Participación Estatal Mayoritaria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</si>
</sst>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&quot;$&quot;* #,##0_-;\-&quot;$&quot;* #,##0_-;_-&quot;$&quot;* &quot;-&quot;??_-;_-@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theme="0"/>
        <bgColor indexed="13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3" fillId="0" borderId="0"/>
    <xf numFmtId="0" fontId="2" fillId="0" borderId="0"/>
    <xf numFmtId="0" fontId="6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" fontId="10" fillId="4" borderId="30" applyNumberFormat="0" applyProtection="0">
      <alignment horizontal="left" vertical="center" inden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56">
    <xf numFmtId="0" fontId="0" fillId="0" borderId="0" xfId="0"/>
    <xf numFmtId="0" fontId="5" fillId="0" borderId="0" xfId="2" applyFont="1"/>
    <xf numFmtId="0" fontId="5" fillId="3" borderId="0" xfId="2" applyFont="1" applyFill="1"/>
    <xf numFmtId="0" fontId="4" fillId="2" borderId="9" xfId="2" applyFont="1" applyFill="1" applyBorder="1" applyAlignment="1">
      <alignment horizontal="center" vertical="center" wrapText="1"/>
    </xf>
    <xf numFmtId="0" fontId="4" fillId="2" borderId="10" xfId="2" applyFont="1" applyFill="1" applyBorder="1" applyAlignment="1">
      <alignment horizontal="center" vertical="center" wrapText="1"/>
    </xf>
    <xf numFmtId="0" fontId="4" fillId="2" borderId="11" xfId="2" applyFont="1" applyFill="1" applyBorder="1" applyAlignment="1">
      <alignment horizontal="center" vertical="center" wrapText="1"/>
    </xf>
    <xf numFmtId="0" fontId="4" fillId="2" borderId="14" xfId="2" applyFont="1" applyFill="1" applyBorder="1" applyAlignment="1">
      <alignment horizontal="center" vertical="center" wrapText="1"/>
    </xf>
    <xf numFmtId="0" fontId="7" fillId="0" borderId="15" xfId="0" applyFont="1" applyFill="1" applyBorder="1" applyAlignment="1" applyProtection="1">
      <alignment horizontal="left" indent="1"/>
      <protection locked="0"/>
    </xf>
    <xf numFmtId="3" fontId="7" fillId="0" borderId="16" xfId="0" applyNumberFormat="1" applyFont="1" applyFill="1" applyBorder="1" applyProtection="1">
      <protection locked="0"/>
    </xf>
    <xf numFmtId="3" fontId="7" fillId="0" borderId="17" xfId="0" applyNumberFormat="1" applyFont="1" applyFill="1" applyBorder="1" applyProtection="1">
      <protection locked="0"/>
    </xf>
    <xf numFmtId="0" fontId="7" fillId="0" borderId="18" xfId="0" applyFont="1" applyFill="1" applyBorder="1" applyAlignment="1" applyProtection="1">
      <alignment horizontal="left" indent="1"/>
      <protection locked="0"/>
    </xf>
    <xf numFmtId="3" fontId="7" fillId="0" borderId="19" xfId="0" applyNumberFormat="1" applyFont="1" applyFill="1" applyBorder="1" applyProtection="1">
      <protection locked="0"/>
    </xf>
    <xf numFmtId="3" fontId="7" fillId="0" borderId="20" xfId="0" applyNumberFormat="1" applyFont="1" applyFill="1" applyBorder="1" applyProtection="1">
      <protection locked="0"/>
    </xf>
    <xf numFmtId="43" fontId="7" fillId="0" borderId="21" xfId="3" applyNumberFormat="1" applyFont="1" applyFill="1" applyBorder="1" applyProtection="1">
      <protection locked="0"/>
    </xf>
    <xf numFmtId="3" fontId="7" fillId="0" borderId="22" xfId="3" applyNumberFormat="1" applyFont="1" applyFill="1" applyBorder="1" applyProtection="1">
      <protection locked="0"/>
    </xf>
    <xf numFmtId="3" fontId="7" fillId="0" borderId="19" xfId="3" applyNumberFormat="1" applyFont="1" applyFill="1" applyBorder="1" applyProtection="1">
      <protection locked="0"/>
    </xf>
    <xf numFmtId="3" fontId="7" fillId="0" borderId="20" xfId="3" applyNumberFormat="1" applyFont="1" applyFill="1" applyBorder="1" applyProtection="1">
      <protection locked="0"/>
    </xf>
    <xf numFmtId="0" fontId="8" fillId="3" borderId="12" xfId="1" applyFont="1" applyFill="1" applyBorder="1" applyAlignment="1">
      <alignment horizontal="justify" vertical="center" wrapText="1"/>
    </xf>
    <xf numFmtId="3" fontId="8" fillId="3" borderId="23" xfId="4" applyNumberFormat="1" applyFont="1" applyFill="1" applyBorder="1" applyAlignment="1">
      <alignment horizontal="right" vertical="center" wrapText="1"/>
    </xf>
    <xf numFmtId="3" fontId="8" fillId="3" borderId="24" xfId="4" applyNumberFormat="1" applyFont="1" applyFill="1" applyBorder="1" applyAlignment="1">
      <alignment horizontal="right" vertical="center" wrapText="1"/>
    </xf>
    <xf numFmtId="3" fontId="8" fillId="3" borderId="25" xfId="4" applyNumberFormat="1" applyFont="1" applyFill="1" applyBorder="1" applyAlignment="1">
      <alignment horizontal="right" vertical="center" wrapText="1"/>
    </xf>
    <xf numFmtId="0" fontId="6" fillId="3" borderId="0" xfId="2" applyFont="1" applyFill="1"/>
    <xf numFmtId="0" fontId="9" fillId="0" borderId="0" xfId="1" applyFont="1" applyAlignment="1">
      <alignment vertical="center"/>
    </xf>
    <xf numFmtId="0" fontId="4" fillId="2" borderId="29" xfId="1" applyFont="1" applyFill="1" applyBorder="1" applyAlignment="1">
      <alignment horizontal="center" vertical="center" wrapText="1"/>
    </xf>
    <xf numFmtId="0" fontId="7" fillId="5" borderId="31" xfId="6" applyNumberFormat="1" applyFont="1" applyFill="1" applyBorder="1" applyAlignment="1" applyProtection="1">
      <alignment horizontal="left" vertical="center" wrapText="1"/>
      <protection locked="0"/>
    </xf>
    <xf numFmtId="0" fontId="7" fillId="5" borderId="19" xfId="6" applyNumberFormat="1" applyFont="1" applyFill="1" applyBorder="1" applyAlignment="1" applyProtection="1">
      <alignment horizontal="left" vertical="center" wrapText="1"/>
      <protection locked="0"/>
    </xf>
    <xf numFmtId="0" fontId="4" fillId="5" borderId="29" xfId="6" applyNumberFormat="1" applyFont="1" applyFill="1" applyBorder="1" applyAlignment="1" applyProtection="1">
      <alignment horizontal="center" vertical="center" wrapText="1"/>
      <protection locked="0"/>
    </xf>
    <xf numFmtId="3" fontId="4" fillId="0" borderId="29" xfId="7" applyNumberFormat="1" applyFont="1" applyBorder="1" applyAlignment="1">
      <alignment vertical="center"/>
    </xf>
    <xf numFmtId="3" fontId="5" fillId="0" borderId="0" xfId="1" applyNumberFormat="1" applyFont="1"/>
    <xf numFmtId="3" fontId="9" fillId="0" borderId="0" xfId="1" applyNumberFormat="1" applyFont="1" applyAlignment="1">
      <alignment vertical="center"/>
    </xf>
    <xf numFmtId="0" fontId="3" fillId="0" borderId="0" xfId="1" applyFont="1" applyAlignment="1">
      <alignment vertical="center"/>
    </xf>
    <xf numFmtId="0" fontId="7" fillId="0" borderId="19" xfId="1" applyFont="1" applyFill="1" applyBorder="1" applyAlignment="1" applyProtection="1">
      <alignment vertical="center"/>
    </xf>
    <xf numFmtId="0" fontId="7" fillId="0" borderId="19" xfId="1" applyFont="1" applyFill="1" applyBorder="1" applyAlignment="1" applyProtection="1">
      <alignment vertical="center" wrapText="1"/>
    </xf>
    <xf numFmtId="0" fontId="8" fillId="0" borderId="29" xfId="1" applyFont="1" applyFill="1" applyBorder="1" applyAlignment="1" applyProtection="1">
      <alignment horizontal="center" vertical="center"/>
    </xf>
    <xf numFmtId="3" fontId="8" fillId="0" borderId="29" xfId="1" applyNumberFormat="1" applyFont="1" applyBorder="1" applyAlignment="1" applyProtection="1">
      <alignment horizontal="right" vertical="center"/>
      <protection locked="0"/>
    </xf>
    <xf numFmtId="0" fontId="7" fillId="0" borderId="0" xfId="1" applyFont="1" applyAlignment="1">
      <alignment vertical="center"/>
    </xf>
    <xf numFmtId="164" fontId="7" fillId="0" borderId="0" xfId="1" applyNumberFormat="1" applyFont="1" applyAlignment="1">
      <alignment vertical="center"/>
    </xf>
    <xf numFmtId="4" fontId="4" fillId="0" borderId="0" xfId="1" applyNumberFormat="1" applyFont="1" applyFill="1" applyBorder="1" applyAlignment="1" applyProtection="1">
      <alignment vertical="center"/>
      <protection locked="0"/>
    </xf>
    <xf numFmtId="4" fontId="3" fillId="0" borderId="0" xfId="1" applyNumberFormat="1" applyFont="1" applyAlignment="1">
      <alignment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/>
    </xf>
    <xf numFmtId="0" fontId="4" fillId="2" borderId="8" xfId="2" applyFont="1" applyFill="1" applyBorder="1" applyAlignment="1">
      <alignment horizontal="center" vertical="center"/>
    </xf>
    <xf numFmtId="0" fontId="4" fillId="2" borderId="13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4" fillId="2" borderId="7" xfId="2" applyFont="1" applyFill="1" applyBorder="1" applyAlignment="1">
      <alignment horizontal="center" vertical="center" wrapText="1"/>
    </xf>
    <xf numFmtId="0" fontId="4" fillId="2" borderId="12" xfId="2" applyFont="1" applyFill="1" applyBorder="1" applyAlignment="1">
      <alignment horizontal="center" vertical="center" wrapText="1"/>
    </xf>
    <xf numFmtId="0" fontId="4" fillId="2" borderId="27" xfId="1" applyFont="1" applyFill="1" applyBorder="1" applyAlignment="1">
      <alignment horizontal="center" wrapText="1"/>
    </xf>
    <xf numFmtId="0" fontId="4" fillId="2" borderId="26" xfId="1" applyFont="1" applyFill="1" applyBorder="1" applyAlignment="1">
      <alignment horizontal="center"/>
    </xf>
    <xf numFmtId="0" fontId="4" fillId="2" borderId="28" xfId="1" applyFont="1" applyFill="1" applyBorder="1" applyAlignment="1">
      <alignment horizontal="center"/>
    </xf>
    <xf numFmtId="0" fontId="4" fillId="2" borderId="29" xfId="1" applyFont="1" applyFill="1" applyBorder="1" applyAlignment="1">
      <alignment horizontal="center" vertical="center"/>
    </xf>
    <xf numFmtId="0" fontId="4" fillId="2" borderId="29" xfId="1" applyFont="1" applyFill="1" applyBorder="1" applyAlignment="1">
      <alignment horizontal="center" vertical="center" wrapText="1"/>
    </xf>
    <xf numFmtId="0" fontId="7" fillId="5" borderId="26" xfId="6" applyNumberFormat="1" applyFont="1" applyFill="1" applyBorder="1" applyAlignment="1" applyProtection="1">
      <alignment horizontal="left" vertical="center" wrapText="1"/>
      <protection locked="0"/>
    </xf>
  </cellXfs>
  <cellStyles count="10">
    <cellStyle name="Millares 10 8" xfId="4" xr:uid="{F6FBDA57-564A-4556-8DCC-B8A6CC679352}"/>
    <cellStyle name="Millares 2 2 2 2" xfId="7" xr:uid="{D8BD469B-4079-41F3-9434-A322C07891E6}"/>
    <cellStyle name="Millares 2 31" xfId="5" xr:uid="{89C16942-DE57-4A5C-A664-48E22EE05DC9}"/>
    <cellStyle name="Millares 5 2 2" xfId="8" xr:uid="{84710ADD-E951-40F8-A841-141D95F4F4DC}"/>
    <cellStyle name="Normal" xfId="0" builtinId="0"/>
    <cellStyle name="Normal 2 2" xfId="1" xr:uid="{4117F11F-C85C-412F-A47E-77842CAD69DD}"/>
    <cellStyle name="Normal 2 31" xfId="3" xr:uid="{34E56449-3DF9-4200-9C7D-401B7E63F959}"/>
    <cellStyle name="Normal 5 3 2 8" xfId="2" xr:uid="{9BE912E1-F683-487E-B042-61A09CE7BE21}"/>
    <cellStyle name="Normal 5 3 3 2" xfId="9" xr:uid="{9A4A24FA-E3F0-4532-B1AB-7791C02D5A99}"/>
    <cellStyle name="SAPBEXstdItem" xfId="6" xr:uid="{BBFDB880-DADA-4830-BD48-8F093118EC8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3\DepuracionCuentas$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  <sheetName val="EA"/>
      <sheetName val="EAA"/>
      <sheetName val="EADOP"/>
      <sheetName val="ECSF"/>
      <sheetName val="EFE"/>
      <sheetName val="ESF"/>
      <sheetName val="EVHP"/>
      <sheetName val="Notas P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0DAE19-1D7A-424E-B069-7081495AD1B1}">
  <sheetPr>
    <tabColor theme="4" tint="-0.249977111117893"/>
    <pageSetUpPr fitToPage="1"/>
  </sheetPr>
  <dimension ref="A1:G76"/>
  <sheetViews>
    <sheetView showGridLines="0" tabSelected="1" workbookViewId="0">
      <selection sqref="A1:G1"/>
    </sheetView>
  </sheetViews>
  <sheetFormatPr baseColWidth="10" defaultColWidth="12" defaultRowHeight="14.25" customHeight="1" x14ac:dyDescent="0.2"/>
  <cols>
    <col min="1" max="1" width="71.5" style="1" customWidth="1"/>
    <col min="2" max="2" width="16.1640625" style="1" customWidth="1"/>
    <col min="3" max="3" width="14.33203125" style="1" customWidth="1"/>
    <col min="4" max="4" width="15.6640625" style="1" customWidth="1"/>
    <col min="5" max="6" width="15.1640625" style="1" bestFit="1" customWidth="1"/>
    <col min="7" max="7" width="15.6640625" style="1" customWidth="1"/>
    <col min="8" max="16384" width="12" style="1"/>
  </cols>
  <sheetData>
    <row r="1" spans="1:7" ht="49.5" customHeight="1" thickBot="1" x14ac:dyDescent="0.25">
      <c r="A1" s="39" t="s">
        <v>0</v>
      </c>
      <c r="B1" s="40"/>
      <c r="C1" s="40"/>
      <c r="D1" s="40"/>
      <c r="E1" s="40"/>
      <c r="F1" s="40"/>
      <c r="G1" s="41"/>
    </row>
    <row r="2" spans="1:7" s="2" customFormat="1" ht="14.25" customHeight="1" thickBot="1" x14ac:dyDescent="0.25">
      <c r="A2" s="42" t="s">
        <v>1</v>
      </c>
      <c r="B2" s="45" t="s">
        <v>2</v>
      </c>
      <c r="C2" s="46"/>
      <c r="D2" s="46"/>
      <c r="E2" s="46"/>
      <c r="F2" s="47"/>
      <c r="G2" s="48" t="s">
        <v>3</v>
      </c>
    </row>
    <row r="3" spans="1:7" s="2" customFormat="1" ht="23.25" thickBot="1" x14ac:dyDescent="0.25">
      <c r="A3" s="43"/>
      <c r="B3" s="3" t="s">
        <v>4</v>
      </c>
      <c r="C3" s="4" t="s">
        <v>5</v>
      </c>
      <c r="D3" s="5" t="s">
        <v>6</v>
      </c>
      <c r="E3" s="4" t="s">
        <v>7</v>
      </c>
      <c r="F3" s="5" t="s">
        <v>8</v>
      </c>
      <c r="G3" s="49"/>
    </row>
    <row r="4" spans="1:7" s="2" customFormat="1" ht="14.25" customHeight="1" thickBot="1" x14ac:dyDescent="0.25">
      <c r="A4" s="44"/>
      <c r="B4" s="6">
        <v>1</v>
      </c>
      <c r="C4" s="4">
        <v>2</v>
      </c>
      <c r="D4" s="5" t="s">
        <v>9</v>
      </c>
      <c r="E4" s="4">
        <v>4</v>
      </c>
      <c r="F4" s="5">
        <v>5</v>
      </c>
      <c r="G4" s="4" t="s">
        <v>10</v>
      </c>
    </row>
    <row r="5" spans="1:7" s="2" customFormat="1" ht="14.25" customHeight="1" x14ac:dyDescent="0.2">
      <c r="A5" s="7" t="s">
        <v>11</v>
      </c>
      <c r="B5" s="8">
        <v>21329177</v>
      </c>
      <c r="C5" s="8">
        <v>177211.58</v>
      </c>
      <c r="D5" s="8">
        <f>B5+C5</f>
        <v>21506388.579999998</v>
      </c>
      <c r="E5" s="8">
        <v>3962075.49</v>
      </c>
      <c r="F5" s="8">
        <v>3962075.49</v>
      </c>
      <c r="G5" s="9">
        <f>D5-E5</f>
        <v>17544313.089999996</v>
      </c>
    </row>
    <row r="6" spans="1:7" s="2" customFormat="1" ht="14.25" customHeight="1" x14ac:dyDescent="0.2">
      <c r="A6" s="10" t="s">
        <v>12</v>
      </c>
      <c r="B6" s="11">
        <v>34337158</v>
      </c>
      <c r="C6" s="11">
        <v>1010114.04</v>
      </c>
      <c r="D6" s="11">
        <f t="shared" ref="D6:D69" si="0">B6+C6</f>
        <v>35347272.039999999</v>
      </c>
      <c r="E6" s="11">
        <v>7081102.2300000004</v>
      </c>
      <c r="F6" s="11">
        <v>7081102.2300000004</v>
      </c>
      <c r="G6" s="12">
        <f t="shared" ref="G6:G69" si="1">D6-E6</f>
        <v>28266169.809999999</v>
      </c>
    </row>
    <row r="7" spans="1:7" s="2" customFormat="1" ht="14.25" customHeight="1" x14ac:dyDescent="0.2">
      <c r="A7" s="10" t="s">
        <v>13</v>
      </c>
      <c r="B7" s="11">
        <v>19493962</v>
      </c>
      <c r="C7" s="11">
        <v>7924922.1699999999</v>
      </c>
      <c r="D7" s="11">
        <f t="shared" si="0"/>
        <v>27418884.170000002</v>
      </c>
      <c r="E7" s="11">
        <v>2205426.7999999998</v>
      </c>
      <c r="F7" s="11">
        <v>2205426.7999999998</v>
      </c>
      <c r="G7" s="12">
        <f t="shared" si="1"/>
        <v>25213457.370000001</v>
      </c>
    </row>
    <row r="8" spans="1:7" s="2" customFormat="1" ht="14.25" customHeight="1" x14ac:dyDescent="0.2">
      <c r="A8" s="10" t="s">
        <v>14</v>
      </c>
      <c r="B8" s="11">
        <v>1395964</v>
      </c>
      <c r="C8" s="11">
        <v>9568.2099999999991</v>
      </c>
      <c r="D8" s="11">
        <f t="shared" si="0"/>
        <v>1405532.21</v>
      </c>
      <c r="E8" s="11">
        <v>71789.86</v>
      </c>
      <c r="F8" s="11">
        <v>71789.86</v>
      </c>
      <c r="G8" s="12">
        <f t="shared" si="1"/>
        <v>1333742.3499999999</v>
      </c>
    </row>
    <row r="9" spans="1:7" s="2" customFormat="1" ht="14.25" customHeight="1" x14ac:dyDescent="0.2">
      <c r="A9" s="10" t="s">
        <v>15</v>
      </c>
      <c r="B9" s="11">
        <v>27908606</v>
      </c>
      <c r="C9" s="11">
        <v>39057.21</v>
      </c>
      <c r="D9" s="11">
        <f t="shared" si="0"/>
        <v>27947663.210000001</v>
      </c>
      <c r="E9" s="11">
        <v>2583238.69</v>
      </c>
      <c r="F9" s="11">
        <v>2583238.69</v>
      </c>
      <c r="G9" s="12">
        <f t="shared" si="1"/>
        <v>25364424.52</v>
      </c>
    </row>
    <row r="10" spans="1:7" s="2" customFormat="1" ht="14.25" customHeight="1" x14ac:dyDescent="0.2">
      <c r="A10" s="10" t="s">
        <v>16</v>
      </c>
      <c r="B10" s="11">
        <v>209268156</v>
      </c>
      <c r="C10" s="11">
        <v>8491187.9299999997</v>
      </c>
      <c r="D10" s="11">
        <f t="shared" si="0"/>
        <v>217759343.93000001</v>
      </c>
      <c r="E10" s="11">
        <v>15350301.779999999</v>
      </c>
      <c r="F10" s="11">
        <v>15350301.779999999</v>
      </c>
      <c r="G10" s="12">
        <f t="shared" si="1"/>
        <v>202409042.15000001</v>
      </c>
    </row>
    <row r="11" spans="1:7" s="2" customFormat="1" ht="14.25" customHeight="1" x14ac:dyDescent="0.2">
      <c r="A11" s="10" t="s">
        <v>17</v>
      </c>
      <c r="B11" s="11">
        <v>160168757</v>
      </c>
      <c r="C11" s="11">
        <v>-54574972.960000001</v>
      </c>
      <c r="D11" s="11">
        <f t="shared" si="0"/>
        <v>105593784.03999999</v>
      </c>
      <c r="E11" s="11">
        <v>14094393.59</v>
      </c>
      <c r="F11" s="11">
        <v>14094393.59</v>
      </c>
      <c r="G11" s="12">
        <f t="shared" si="1"/>
        <v>91499390.449999988</v>
      </c>
    </row>
    <row r="12" spans="1:7" s="2" customFormat="1" ht="14.25" customHeight="1" x14ac:dyDescent="0.2">
      <c r="A12" s="10" t="s">
        <v>18</v>
      </c>
      <c r="B12" s="11">
        <v>116028782</v>
      </c>
      <c r="C12" s="11">
        <v>61849004.009999998</v>
      </c>
      <c r="D12" s="11">
        <f t="shared" si="0"/>
        <v>177877786.00999999</v>
      </c>
      <c r="E12" s="11">
        <v>17968055.870000001</v>
      </c>
      <c r="F12" s="11">
        <v>17968055.870000001</v>
      </c>
      <c r="G12" s="12">
        <f t="shared" si="1"/>
        <v>159909730.13999999</v>
      </c>
    </row>
    <row r="13" spans="1:7" s="2" customFormat="1" ht="14.25" customHeight="1" x14ac:dyDescent="0.2">
      <c r="A13" s="10" t="s">
        <v>19</v>
      </c>
      <c r="B13" s="11">
        <v>153584372.71000001</v>
      </c>
      <c r="C13" s="11">
        <v>3690404.12</v>
      </c>
      <c r="D13" s="11">
        <f t="shared" si="0"/>
        <v>157274776.83000001</v>
      </c>
      <c r="E13" s="11">
        <v>17654902.73</v>
      </c>
      <c r="F13" s="11">
        <v>17654902.73</v>
      </c>
      <c r="G13" s="12">
        <f t="shared" si="1"/>
        <v>139619874.10000002</v>
      </c>
    </row>
    <row r="14" spans="1:7" s="2" customFormat="1" ht="14.25" customHeight="1" x14ac:dyDescent="0.2">
      <c r="A14" s="10" t="s">
        <v>20</v>
      </c>
      <c r="B14" s="11">
        <v>8904014</v>
      </c>
      <c r="C14" s="11">
        <v>634987.44999999995</v>
      </c>
      <c r="D14" s="11">
        <f t="shared" si="0"/>
        <v>9539001.4499999993</v>
      </c>
      <c r="E14" s="11">
        <v>1516428.65</v>
      </c>
      <c r="F14" s="11">
        <v>1516428.65</v>
      </c>
      <c r="G14" s="12">
        <f t="shared" si="1"/>
        <v>8022572.7999999989</v>
      </c>
    </row>
    <row r="15" spans="1:7" s="2" customFormat="1" ht="14.25" customHeight="1" x14ac:dyDescent="0.2">
      <c r="A15" s="10" t="s">
        <v>21</v>
      </c>
      <c r="B15" s="11">
        <v>958073246.25999999</v>
      </c>
      <c r="C15" s="11">
        <v>255789017.31</v>
      </c>
      <c r="D15" s="11">
        <f t="shared" si="0"/>
        <v>1213862263.5699999</v>
      </c>
      <c r="E15" s="11">
        <v>140955337.75</v>
      </c>
      <c r="F15" s="11">
        <v>140955337.75</v>
      </c>
      <c r="G15" s="12">
        <f t="shared" si="1"/>
        <v>1072906925.8199999</v>
      </c>
    </row>
    <row r="16" spans="1:7" s="2" customFormat="1" ht="14.25" customHeight="1" x14ac:dyDescent="0.2">
      <c r="A16" s="10" t="s">
        <v>22</v>
      </c>
      <c r="B16" s="11">
        <v>34040759</v>
      </c>
      <c r="C16" s="11">
        <v>380194.28</v>
      </c>
      <c r="D16" s="11">
        <f t="shared" si="0"/>
        <v>34420953.280000001</v>
      </c>
      <c r="E16" s="11">
        <v>7189022.1699999999</v>
      </c>
      <c r="F16" s="11">
        <v>7189022.1699999999</v>
      </c>
      <c r="G16" s="12">
        <f t="shared" si="1"/>
        <v>27231931.109999999</v>
      </c>
    </row>
    <row r="17" spans="1:7" s="2" customFormat="1" ht="14.25" customHeight="1" x14ac:dyDescent="0.2">
      <c r="A17" s="10" t="s">
        <v>23</v>
      </c>
      <c r="B17" s="11">
        <v>510130270</v>
      </c>
      <c r="C17" s="11">
        <v>-19415547.350000001</v>
      </c>
      <c r="D17" s="11">
        <f t="shared" si="0"/>
        <v>490714722.64999998</v>
      </c>
      <c r="E17" s="11">
        <v>91747134.840000004</v>
      </c>
      <c r="F17" s="11">
        <v>91747134.840000004</v>
      </c>
      <c r="G17" s="12">
        <f t="shared" si="1"/>
        <v>398967587.80999994</v>
      </c>
    </row>
    <row r="18" spans="1:7" s="2" customFormat="1" ht="14.25" customHeight="1" x14ac:dyDescent="0.2">
      <c r="A18" s="10" t="s">
        <v>24</v>
      </c>
      <c r="B18" s="11">
        <v>570888123</v>
      </c>
      <c r="C18" s="11">
        <v>62842235.640000001</v>
      </c>
      <c r="D18" s="11">
        <f t="shared" si="0"/>
        <v>633730358.63999999</v>
      </c>
      <c r="E18" s="11">
        <v>114509678.95999999</v>
      </c>
      <c r="F18" s="11">
        <v>114509678.95999999</v>
      </c>
      <c r="G18" s="12">
        <f t="shared" si="1"/>
        <v>519220679.68000001</v>
      </c>
    </row>
    <row r="19" spans="1:7" s="2" customFormat="1" ht="14.25" customHeight="1" x14ac:dyDescent="0.2">
      <c r="A19" s="10" t="s">
        <v>25</v>
      </c>
      <c r="B19" s="11">
        <v>679144791</v>
      </c>
      <c r="C19" s="11">
        <v>-10737337.939999999</v>
      </c>
      <c r="D19" s="11">
        <f t="shared" si="0"/>
        <v>668407453.05999994</v>
      </c>
      <c r="E19" s="11">
        <v>131205242.77</v>
      </c>
      <c r="F19" s="11">
        <v>131205242.77</v>
      </c>
      <c r="G19" s="12">
        <f t="shared" si="1"/>
        <v>537202210.28999996</v>
      </c>
    </row>
    <row r="20" spans="1:7" s="2" customFormat="1" ht="14.25" customHeight="1" x14ac:dyDescent="0.2">
      <c r="A20" s="10" t="s">
        <v>26</v>
      </c>
      <c r="B20" s="11">
        <v>441889228</v>
      </c>
      <c r="C20" s="11">
        <v>-8074241.7400000002</v>
      </c>
      <c r="D20" s="11">
        <f t="shared" si="0"/>
        <v>433814986.25999999</v>
      </c>
      <c r="E20" s="11">
        <v>78669810.099999994</v>
      </c>
      <c r="F20" s="11">
        <v>78669810.099999994</v>
      </c>
      <c r="G20" s="12">
        <f t="shared" si="1"/>
        <v>355145176.15999997</v>
      </c>
    </row>
    <row r="21" spans="1:7" s="2" customFormat="1" ht="14.25" customHeight="1" x14ac:dyDescent="0.2">
      <c r="A21" s="10" t="s">
        <v>27</v>
      </c>
      <c r="B21" s="11">
        <v>548003436</v>
      </c>
      <c r="C21" s="11">
        <v>8785783.2300000004</v>
      </c>
      <c r="D21" s="11">
        <f t="shared" si="0"/>
        <v>556789219.23000002</v>
      </c>
      <c r="E21" s="11">
        <v>96661953.560000002</v>
      </c>
      <c r="F21" s="11">
        <v>96661953.560000002</v>
      </c>
      <c r="G21" s="12">
        <f t="shared" si="1"/>
        <v>460127265.67000002</v>
      </c>
    </row>
    <row r="22" spans="1:7" s="2" customFormat="1" ht="14.25" customHeight="1" x14ac:dyDescent="0.2">
      <c r="A22" s="10" t="s">
        <v>28</v>
      </c>
      <c r="B22" s="11">
        <v>681296787</v>
      </c>
      <c r="C22" s="11">
        <v>-8032913.5899999999</v>
      </c>
      <c r="D22" s="11">
        <f t="shared" si="0"/>
        <v>673263873.40999997</v>
      </c>
      <c r="E22" s="11">
        <v>133503211.42</v>
      </c>
      <c r="F22" s="11">
        <v>133503211.42</v>
      </c>
      <c r="G22" s="12">
        <f t="shared" si="1"/>
        <v>539760661.99000001</v>
      </c>
    </row>
    <row r="23" spans="1:7" s="2" customFormat="1" ht="14.25" customHeight="1" x14ac:dyDescent="0.2">
      <c r="A23" s="10" t="s">
        <v>29</v>
      </c>
      <c r="B23" s="11">
        <v>721320548</v>
      </c>
      <c r="C23" s="11">
        <v>-2812425.43</v>
      </c>
      <c r="D23" s="11">
        <f t="shared" si="0"/>
        <v>718508122.57000005</v>
      </c>
      <c r="E23" s="11">
        <v>110851959.01000001</v>
      </c>
      <c r="F23" s="11">
        <v>110851959.01000001</v>
      </c>
      <c r="G23" s="12">
        <f t="shared" si="1"/>
        <v>607656163.56000006</v>
      </c>
    </row>
    <row r="24" spans="1:7" s="2" customFormat="1" ht="14.25" customHeight="1" x14ac:dyDescent="0.2">
      <c r="A24" s="10" t="s">
        <v>30</v>
      </c>
      <c r="B24" s="11">
        <v>350000</v>
      </c>
      <c r="C24" s="11">
        <v>17684268.449999999</v>
      </c>
      <c r="D24" s="11">
        <f t="shared" si="0"/>
        <v>18034268.449999999</v>
      </c>
      <c r="E24" s="11">
        <v>14049470.65</v>
      </c>
      <c r="F24" s="11">
        <v>14049470.65</v>
      </c>
      <c r="G24" s="12">
        <f t="shared" si="1"/>
        <v>3984797.7999999989</v>
      </c>
    </row>
    <row r="25" spans="1:7" s="2" customFormat="1" ht="14.25" customHeight="1" x14ac:dyDescent="0.2">
      <c r="A25" s="10" t="s">
        <v>31</v>
      </c>
      <c r="B25" s="11">
        <v>438483559</v>
      </c>
      <c r="C25" s="11">
        <v>8865788.9600000009</v>
      </c>
      <c r="D25" s="11">
        <f t="shared" si="0"/>
        <v>447349347.95999998</v>
      </c>
      <c r="E25" s="11">
        <v>90429564.489999995</v>
      </c>
      <c r="F25" s="11">
        <v>90429564.489999995</v>
      </c>
      <c r="G25" s="12">
        <f t="shared" si="1"/>
        <v>356919783.46999997</v>
      </c>
    </row>
    <row r="26" spans="1:7" s="2" customFormat="1" ht="14.25" customHeight="1" x14ac:dyDescent="0.2">
      <c r="A26" s="10" t="s">
        <v>32</v>
      </c>
      <c r="B26" s="11">
        <v>315285007</v>
      </c>
      <c r="C26" s="11">
        <v>35043026.75</v>
      </c>
      <c r="D26" s="11">
        <f t="shared" si="0"/>
        <v>350328033.75</v>
      </c>
      <c r="E26" s="11">
        <v>48213474.509999998</v>
      </c>
      <c r="F26" s="11">
        <v>48213474.509999998</v>
      </c>
      <c r="G26" s="12">
        <f t="shared" si="1"/>
        <v>302114559.24000001</v>
      </c>
    </row>
    <row r="27" spans="1:7" s="2" customFormat="1" ht="14.25" customHeight="1" x14ac:dyDescent="0.2">
      <c r="A27" s="10" t="s">
        <v>33</v>
      </c>
      <c r="B27" s="11">
        <v>238778600</v>
      </c>
      <c r="C27" s="11">
        <v>-1572238.65</v>
      </c>
      <c r="D27" s="11">
        <f t="shared" si="0"/>
        <v>237206361.34999999</v>
      </c>
      <c r="E27" s="11">
        <v>43743730.509999998</v>
      </c>
      <c r="F27" s="11">
        <v>43743730.509999998</v>
      </c>
      <c r="G27" s="12">
        <f t="shared" si="1"/>
        <v>193462630.84</v>
      </c>
    </row>
    <row r="28" spans="1:7" s="2" customFormat="1" ht="14.25" customHeight="1" x14ac:dyDescent="0.2">
      <c r="A28" s="10" t="s">
        <v>34</v>
      </c>
      <c r="B28" s="11">
        <v>569266910</v>
      </c>
      <c r="C28" s="11">
        <v>4296251.12</v>
      </c>
      <c r="D28" s="11">
        <f t="shared" si="0"/>
        <v>573563161.12</v>
      </c>
      <c r="E28" s="11">
        <v>95938867.010000005</v>
      </c>
      <c r="F28" s="11">
        <v>95938867.010000005</v>
      </c>
      <c r="G28" s="12">
        <f t="shared" si="1"/>
        <v>477624294.11000001</v>
      </c>
    </row>
    <row r="29" spans="1:7" s="2" customFormat="1" ht="14.25" customHeight="1" x14ac:dyDescent="0.2">
      <c r="A29" s="10" t="s">
        <v>35</v>
      </c>
      <c r="B29" s="11">
        <v>236403235</v>
      </c>
      <c r="C29" s="11">
        <v>-2998644.1</v>
      </c>
      <c r="D29" s="11">
        <f t="shared" si="0"/>
        <v>233404590.90000001</v>
      </c>
      <c r="E29" s="11">
        <v>43829971.460000001</v>
      </c>
      <c r="F29" s="11">
        <v>43829971.460000001</v>
      </c>
      <c r="G29" s="12">
        <f t="shared" si="1"/>
        <v>189574619.44</v>
      </c>
    </row>
    <row r="30" spans="1:7" s="2" customFormat="1" ht="14.25" customHeight="1" x14ac:dyDescent="0.2">
      <c r="A30" s="10" t="s">
        <v>36</v>
      </c>
      <c r="B30" s="11">
        <v>289682062</v>
      </c>
      <c r="C30" s="11">
        <v>3812317.41</v>
      </c>
      <c r="D30" s="11">
        <f t="shared" si="0"/>
        <v>293494379.41000003</v>
      </c>
      <c r="E30" s="11">
        <v>53842242.909999996</v>
      </c>
      <c r="F30" s="11">
        <v>53842242.909999996</v>
      </c>
      <c r="G30" s="12">
        <f t="shared" si="1"/>
        <v>239652136.50000003</v>
      </c>
    </row>
    <row r="31" spans="1:7" s="2" customFormat="1" ht="14.25" customHeight="1" x14ac:dyDescent="0.2">
      <c r="A31" s="10" t="s">
        <v>37</v>
      </c>
      <c r="B31" s="11">
        <v>490272184</v>
      </c>
      <c r="C31" s="11">
        <v>79557839.140000001</v>
      </c>
      <c r="D31" s="11">
        <f t="shared" si="0"/>
        <v>569830023.13999999</v>
      </c>
      <c r="E31" s="11">
        <v>94507145.980000004</v>
      </c>
      <c r="F31" s="11">
        <v>94507145.980000004</v>
      </c>
      <c r="G31" s="12">
        <f t="shared" si="1"/>
        <v>475322877.15999997</v>
      </c>
    </row>
    <row r="32" spans="1:7" s="2" customFormat="1" ht="14.25" customHeight="1" x14ac:dyDescent="0.2">
      <c r="A32" s="10" t="s">
        <v>38</v>
      </c>
      <c r="B32" s="11">
        <v>1516425933</v>
      </c>
      <c r="C32" s="11">
        <v>5066990.84</v>
      </c>
      <c r="D32" s="11">
        <f t="shared" si="0"/>
        <v>1521492923.8399999</v>
      </c>
      <c r="E32" s="11">
        <v>346566315.62</v>
      </c>
      <c r="F32" s="11">
        <v>346566315.62</v>
      </c>
      <c r="G32" s="12">
        <f t="shared" si="1"/>
        <v>1174926608.2199998</v>
      </c>
    </row>
    <row r="33" spans="1:7" s="2" customFormat="1" ht="14.25" customHeight="1" x14ac:dyDescent="0.2">
      <c r="A33" s="10" t="s">
        <v>39</v>
      </c>
      <c r="B33" s="11">
        <v>238948971</v>
      </c>
      <c r="C33" s="11">
        <v>539279.1</v>
      </c>
      <c r="D33" s="11">
        <f t="shared" si="0"/>
        <v>239488250.09999999</v>
      </c>
      <c r="E33" s="11">
        <v>41123145.729999997</v>
      </c>
      <c r="F33" s="11">
        <v>41123145.729999997</v>
      </c>
      <c r="G33" s="12">
        <f t="shared" si="1"/>
        <v>198365104.37</v>
      </c>
    </row>
    <row r="34" spans="1:7" s="2" customFormat="1" ht="14.25" customHeight="1" x14ac:dyDescent="0.2">
      <c r="A34" s="10" t="s">
        <v>40</v>
      </c>
      <c r="B34" s="11">
        <v>236814785</v>
      </c>
      <c r="C34" s="11">
        <v>663279.14</v>
      </c>
      <c r="D34" s="11">
        <f t="shared" si="0"/>
        <v>237478064.13999999</v>
      </c>
      <c r="E34" s="11">
        <v>42321173.549999997</v>
      </c>
      <c r="F34" s="11">
        <v>42321173.549999997</v>
      </c>
      <c r="G34" s="12">
        <f t="shared" si="1"/>
        <v>195156890.58999997</v>
      </c>
    </row>
    <row r="35" spans="1:7" s="2" customFormat="1" ht="14.25" customHeight="1" x14ac:dyDescent="0.2">
      <c r="A35" s="10" t="s">
        <v>41</v>
      </c>
      <c r="B35" s="11">
        <v>222220375</v>
      </c>
      <c r="C35" s="11">
        <v>106550970.5</v>
      </c>
      <c r="D35" s="11">
        <f t="shared" si="0"/>
        <v>328771345.5</v>
      </c>
      <c r="E35" s="11">
        <v>40253103.969999999</v>
      </c>
      <c r="F35" s="11">
        <v>40253103.969999999</v>
      </c>
      <c r="G35" s="12">
        <f t="shared" si="1"/>
        <v>288518241.52999997</v>
      </c>
    </row>
    <row r="36" spans="1:7" s="2" customFormat="1" ht="14.25" customHeight="1" x14ac:dyDescent="0.2">
      <c r="A36" s="10" t="s">
        <v>42</v>
      </c>
      <c r="B36" s="11">
        <v>228378072</v>
      </c>
      <c r="C36" s="11">
        <v>-6076111.3499999996</v>
      </c>
      <c r="D36" s="11">
        <f t="shared" si="0"/>
        <v>222301960.65000001</v>
      </c>
      <c r="E36" s="11">
        <v>40542920.240000002</v>
      </c>
      <c r="F36" s="11">
        <v>40542920.240000002</v>
      </c>
      <c r="G36" s="12">
        <f t="shared" si="1"/>
        <v>181759040.41</v>
      </c>
    </row>
    <row r="37" spans="1:7" s="2" customFormat="1" ht="14.25" customHeight="1" x14ac:dyDescent="0.2">
      <c r="A37" s="10" t="s">
        <v>43</v>
      </c>
      <c r="B37" s="11">
        <v>167438727</v>
      </c>
      <c r="C37" s="11">
        <v>10144810.880000001</v>
      </c>
      <c r="D37" s="11">
        <f t="shared" si="0"/>
        <v>177583537.88</v>
      </c>
      <c r="E37" s="11">
        <v>28330232.379999999</v>
      </c>
      <c r="F37" s="11">
        <v>28330232.379999999</v>
      </c>
      <c r="G37" s="12">
        <f t="shared" si="1"/>
        <v>149253305.5</v>
      </c>
    </row>
    <row r="38" spans="1:7" s="2" customFormat="1" ht="14.25" customHeight="1" x14ac:dyDescent="0.2">
      <c r="A38" s="10" t="s">
        <v>44</v>
      </c>
      <c r="B38" s="11">
        <v>360713508</v>
      </c>
      <c r="C38" s="11">
        <v>7581345.7199999997</v>
      </c>
      <c r="D38" s="11">
        <f t="shared" si="0"/>
        <v>368294853.72000003</v>
      </c>
      <c r="E38" s="11">
        <v>75713850.700000003</v>
      </c>
      <c r="F38" s="11">
        <v>75713850.700000003</v>
      </c>
      <c r="G38" s="12">
        <f t="shared" si="1"/>
        <v>292581003.02000004</v>
      </c>
    </row>
    <row r="39" spans="1:7" s="2" customFormat="1" ht="14.25" customHeight="1" x14ac:dyDescent="0.2">
      <c r="A39" s="10" t="s">
        <v>45</v>
      </c>
      <c r="B39" s="11">
        <v>194304243</v>
      </c>
      <c r="C39" s="11">
        <v>1928372.22</v>
      </c>
      <c r="D39" s="11">
        <f t="shared" si="0"/>
        <v>196232615.22</v>
      </c>
      <c r="E39" s="11">
        <v>38827356.899999999</v>
      </c>
      <c r="F39" s="11">
        <v>38827356.899999999</v>
      </c>
      <c r="G39" s="12">
        <f t="shared" si="1"/>
        <v>157405258.31999999</v>
      </c>
    </row>
    <row r="40" spans="1:7" s="2" customFormat="1" ht="14.25" customHeight="1" x14ac:dyDescent="0.2">
      <c r="A40" s="10" t="s">
        <v>46</v>
      </c>
      <c r="B40" s="11">
        <v>181902465</v>
      </c>
      <c r="C40" s="11">
        <v>-3529439.59</v>
      </c>
      <c r="D40" s="11">
        <f t="shared" si="0"/>
        <v>178373025.41</v>
      </c>
      <c r="E40" s="11">
        <v>32536660.530000001</v>
      </c>
      <c r="F40" s="11">
        <v>32536660.530000001</v>
      </c>
      <c r="G40" s="12">
        <f t="shared" si="1"/>
        <v>145836364.88</v>
      </c>
    </row>
    <row r="41" spans="1:7" s="2" customFormat="1" ht="14.25" customHeight="1" x14ac:dyDescent="0.2">
      <c r="A41" s="10" t="s">
        <v>47</v>
      </c>
      <c r="B41" s="11">
        <v>329865959</v>
      </c>
      <c r="C41" s="11">
        <v>5129369.68</v>
      </c>
      <c r="D41" s="11">
        <f t="shared" si="0"/>
        <v>334995328.68000001</v>
      </c>
      <c r="E41" s="11">
        <v>66411038.630000003</v>
      </c>
      <c r="F41" s="11">
        <v>66411038.630000003</v>
      </c>
      <c r="G41" s="12">
        <f t="shared" si="1"/>
        <v>268584290.05000001</v>
      </c>
    </row>
    <row r="42" spans="1:7" s="2" customFormat="1" ht="14.25" customHeight="1" x14ac:dyDescent="0.2">
      <c r="A42" s="10" t="s">
        <v>48</v>
      </c>
      <c r="B42" s="11">
        <v>237457454</v>
      </c>
      <c r="C42" s="11">
        <v>-3813919.39</v>
      </c>
      <c r="D42" s="11">
        <f t="shared" si="0"/>
        <v>233643534.61000001</v>
      </c>
      <c r="E42" s="11">
        <v>37996386.799999997</v>
      </c>
      <c r="F42" s="11">
        <v>37996386.799999997</v>
      </c>
      <c r="G42" s="12">
        <f t="shared" si="1"/>
        <v>195647147.81</v>
      </c>
    </row>
    <row r="43" spans="1:7" s="2" customFormat="1" ht="14.25" customHeight="1" x14ac:dyDescent="0.2">
      <c r="A43" s="10" t="s">
        <v>49</v>
      </c>
      <c r="B43" s="11">
        <v>346683818</v>
      </c>
      <c r="C43" s="11">
        <v>47900549.340000004</v>
      </c>
      <c r="D43" s="11">
        <f t="shared" si="0"/>
        <v>394584367.34000003</v>
      </c>
      <c r="E43" s="11">
        <v>74836460.780000001</v>
      </c>
      <c r="F43" s="11">
        <v>74836460.780000001</v>
      </c>
      <c r="G43" s="12">
        <f t="shared" si="1"/>
        <v>319747906.56000006</v>
      </c>
    </row>
    <row r="44" spans="1:7" s="2" customFormat="1" ht="14.25" customHeight="1" x14ac:dyDescent="0.2">
      <c r="A44" s="10" t="s">
        <v>50</v>
      </c>
      <c r="B44" s="11">
        <v>159887170</v>
      </c>
      <c r="C44" s="11">
        <v>-2659143.11</v>
      </c>
      <c r="D44" s="11">
        <f t="shared" si="0"/>
        <v>157228026.88999999</v>
      </c>
      <c r="E44" s="11">
        <v>27374125.460000001</v>
      </c>
      <c r="F44" s="11">
        <v>27374125.460000001</v>
      </c>
      <c r="G44" s="12">
        <f t="shared" si="1"/>
        <v>129853901.42999998</v>
      </c>
    </row>
    <row r="45" spans="1:7" s="2" customFormat="1" ht="14.25" customHeight="1" x14ac:dyDescent="0.2">
      <c r="A45" s="10" t="s">
        <v>51</v>
      </c>
      <c r="B45" s="11">
        <v>335537140</v>
      </c>
      <c r="C45" s="11">
        <v>4816647.09</v>
      </c>
      <c r="D45" s="11">
        <f t="shared" si="0"/>
        <v>340353787.08999997</v>
      </c>
      <c r="E45" s="11">
        <v>62512168.600000001</v>
      </c>
      <c r="F45" s="11">
        <v>62512168.600000001</v>
      </c>
      <c r="G45" s="12">
        <f t="shared" si="1"/>
        <v>277841618.48999995</v>
      </c>
    </row>
    <row r="46" spans="1:7" s="2" customFormat="1" ht="14.25" customHeight="1" x14ac:dyDescent="0.2">
      <c r="A46" s="10" t="s">
        <v>52</v>
      </c>
      <c r="B46" s="11">
        <v>76017137</v>
      </c>
      <c r="C46" s="11">
        <v>-692906.11</v>
      </c>
      <c r="D46" s="11">
        <f t="shared" si="0"/>
        <v>75324230.890000001</v>
      </c>
      <c r="E46" s="11">
        <v>17914902.899999999</v>
      </c>
      <c r="F46" s="11">
        <v>17914902.899999999</v>
      </c>
      <c r="G46" s="12">
        <f t="shared" si="1"/>
        <v>57409327.990000002</v>
      </c>
    </row>
    <row r="47" spans="1:7" s="2" customFormat="1" ht="14.25" customHeight="1" x14ac:dyDescent="0.2">
      <c r="A47" s="10" t="s">
        <v>53</v>
      </c>
      <c r="B47" s="11">
        <v>21122631</v>
      </c>
      <c r="C47" s="11">
        <v>-47598.48</v>
      </c>
      <c r="D47" s="11">
        <f t="shared" si="0"/>
        <v>21075032.52</v>
      </c>
      <c r="E47" s="11">
        <v>3939347.79</v>
      </c>
      <c r="F47" s="11">
        <v>3939347.79</v>
      </c>
      <c r="G47" s="12">
        <f t="shared" si="1"/>
        <v>17135684.73</v>
      </c>
    </row>
    <row r="48" spans="1:7" s="2" customFormat="1" ht="14.25" customHeight="1" x14ac:dyDescent="0.2">
      <c r="A48" s="10" t="s">
        <v>54</v>
      </c>
      <c r="B48" s="11">
        <v>83739381</v>
      </c>
      <c r="C48" s="11">
        <v>-2646332.1</v>
      </c>
      <c r="D48" s="11">
        <f t="shared" si="0"/>
        <v>81093048.900000006</v>
      </c>
      <c r="E48" s="11">
        <v>14037466.98</v>
      </c>
      <c r="F48" s="11">
        <v>14037466.98</v>
      </c>
      <c r="G48" s="12">
        <f t="shared" si="1"/>
        <v>67055581.920000002</v>
      </c>
    </row>
    <row r="49" spans="1:7" s="2" customFormat="1" ht="14.25" customHeight="1" x14ac:dyDescent="0.2">
      <c r="A49" s="10" t="s">
        <v>55</v>
      </c>
      <c r="B49" s="11">
        <v>74830172</v>
      </c>
      <c r="C49" s="11">
        <v>-1742803.86</v>
      </c>
      <c r="D49" s="11">
        <f t="shared" si="0"/>
        <v>73087368.140000001</v>
      </c>
      <c r="E49" s="11">
        <v>13880732.9</v>
      </c>
      <c r="F49" s="11">
        <v>13880732.9</v>
      </c>
      <c r="G49" s="12">
        <f t="shared" si="1"/>
        <v>59206635.240000002</v>
      </c>
    </row>
    <row r="50" spans="1:7" s="2" customFormat="1" ht="14.25" customHeight="1" x14ac:dyDescent="0.2">
      <c r="A50" s="10" t="s">
        <v>56</v>
      </c>
      <c r="B50" s="11">
        <v>150518625</v>
      </c>
      <c r="C50" s="11">
        <v>-6461836.9400000004</v>
      </c>
      <c r="D50" s="11">
        <f t="shared" si="0"/>
        <v>144056788.06</v>
      </c>
      <c r="E50" s="11">
        <v>25381501.43</v>
      </c>
      <c r="F50" s="11">
        <v>25381501.43</v>
      </c>
      <c r="G50" s="12">
        <f t="shared" si="1"/>
        <v>118675286.63</v>
      </c>
    </row>
    <row r="51" spans="1:7" s="2" customFormat="1" ht="14.25" customHeight="1" x14ac:dyDescent="0.2">
      <c r="A51" s="10" t="s">
        <v>57</v>
      </c>
      <c r="B51" s="11">
        <v>105051735</v>
      </c>
      <c r="C51" s="11">
        <v>9841082.4000000004</v>
      </c>
      <c r="D51" s="11">
        <f t="shared" si="0"/>
        <v>114892817.40000001</v>
      </c>
      <c r="E51" s="11">
        <v>11439457.869999999</v>
      </c>
      <c r="F51" s="11">
        <v>11439457.869999999</v>
      </c>
      <c r="G51" s="12">
        <f t="shared" si="1"/>
        <v>103453359.53</v>
      </c>
    </row>
    <row r="52" spans="1:7" s="2" customFormat="1" ht="14.25" customHeight="1" x14ac:dyDescent="0.2">
      <c r="A52" s="10" t="s">
        <v>58</v>
      </c>
      <c r="B52" s="11">
        <v>73030583</v>
      </c>
      <c r="C52" s="11">
        <v>-938207.54</v>
      </c>
      <c r="D52" s="11">
        <f t="shared" si="0"/>
        <v>72092375.459999993</v>
      </c>
      <c r="E52" s="11">
        <v>15275912.970000001</v>
      </c>
      <c r="F52" s="11">
        <v>15275912.970000001</v>
      </c>
      <c r="G52" s="12">
        <f t="shared" si="1"/>
        <v>56816462.489999995</v>
      </c>
    </row>
    <row r="53" spans="1:7" s="2" customFormat="1" ht="14.25" customHeight="1" x14ac:dyDescent="0.2">
      <c r="A53" s="10" t="s">
        <v>59</v>
      </c>
      <c r="B53" s="11">
        <v>81018629</v>
      </c>
      <c r="C53" s="11">
        <v>-1422175.25</v>
      </c>
      <c r="D53" s="11">
        <f t="shared" si="0"/>
        <v>79596453.75</v>
      </c>
      <c r="E53" s="11">
        <v>12829134.32</v>
      </c>
      <c r="F53" s="11">
        <v>12829134.32</v>
      </c>
      <c r="G53" s="12">
        <f t="shared" si="1"/>
        <v>66767319.43</v>
      </c>
    </row>
    <row r="54" spans="1:7" s="2" customFormat="1" ht="14.25" customHeight="1" x14ac:dyDescent="0.2">
      <c r="A54" s="10" t="s">
        <v>60</v>
      </c>
      <c r="B54" s="11">
        <v>64006240</v>
      </c>
      <c r="C54" s="11">
        <v>-35325.019999999997</v>
      </c>
      <c r="D54" s="11">
        <f t="shared" si="0"/>
        <v>63970914.979999997</v>
      </c>
      <c r="E54" s="11">
        <v>12343265.439999999</v>
      </c>
      <c r="F54" s="11">
        <v>12343265.439999999</v>
      </c>
      <c r="G54" s="12">
        <f t="shared" si="1"/>
        <v>51627649.539999999</v>
      </c>
    </row>
    <row r="55" spans="1:7" s="2" customFormat="1" ht="14.25" customHeight="1" x14ac:dyDescent="0.2">
      <c r="A55" s="10" t="s">
        <v>61</v>
      </c>
      <c r="B55" s="11">
        <v>74649917</v>
      </c>
      <c r="C55" s="11">
        <v>-1187223.23</v>
      </c>
      <c r="D55" s="11">
        <f t="shared" si="0"/>
        <v>73462693.769999996</v>
      </c>
      <c r="E55" s="11">
        <v>14284813.35</v>
      </c>
      <c r="F55" s="11">
        <v>14284813.35</v>
      </c>
      <c r="G55" s="12">
        <f t="shared" si="1"/>
        <v>59177880.419999994</v>
      </c>
    </row>
    <row r="56" spans="1:7" s="2" customFormat="1" ht="14.25" customHeight="1" x14ac:dyDescent="0.2">
      <c r="A56" s="10" t="s">
        <v>62</v>
      </c>
      <c r="B56" s="11">
        <v>73325579</v>
      </c>
      <c r="C56" s="11">
        <v>-1116633.76</v>
      </c>
      <c r="D56" s="11">
        <f t="shared" si="0"/>
        <v>72208945.239999995</v>
      </c>
      <c r="E56" s="11">
        <v>13684528.9</v>
      </c>
      <c r="F56" s="11">
        <v>13684528.9</v>
      </c>
      <c r="G56" s="12">
        <f t="shared" si="1"/>
        <v>58524416.339999996</v>
      </c>
    </row>
    <row r="57" spans="1:7" s="2" customFormat="1" ht="14.25" customHeight="1" x14ac:dyDescent="0.2">
      <c r="A57" s="10" t="s">
        <v>63</v>
      </c>
      <c r="B57" s="11">
        <v>61937788</v>
      </c>
      <c r="C57" s="11">
        <v>-448605.57</v>
      </c>
      <c r="D57" s="11">
        <f t="shared" si="0"/>
        <v>61489182.43</v>
      </c>
      <c r="E57" s="11">
        <v>11419494.289999999</v>
      </c>
      <c r="F57" s="11">
        <v>11419494.289999999</v>
      </c>
      <c r="G57" s="12">
        <f t="shared" si="1"/>
        <v>50069688.140000001</v>
      </c>
    </row>
    <row r="58" spans="1:7" s="2" customFormat="1" ht="14.25" customHeight="1" x14ac:dyDescent="0.2">
      <c r="A58" s="10" t="s">
        <v>64</v>
      </c>
      <c r="B58" s="11">
        <v>48351199</v>
      </c>
      <c r="C58" s="11">
        <v>-576058.26</v>
      </c>
      <c r="D58" s="11">
        <f t="shared" si="0"/>
        <v>47775140.740000002</v>
      </c>
      <c r="E58" s="11">
        <v>8910599.0700000003</v>
      </c>
      <c r="F58" s="11">
        <v>8910599.0700000003</v>
      </c>
      <c r="G58" s="12">
        <f t="shared" si="1"/>
        <v>38864541.670000002</v>
      </c>
    </row>
    <row r="59" spans="1:7" s="2" customFormat="1" ht="14.25" customHeight="1" x14ac:dyDescent="0.2">
      <c r="A59" s="10" t="s">
        <v>65</v>
      </c>
      <c r="B59" s="11">
        <v>72089359</v>
      </c>
      <c r="C59" s="11">
        <v>-383541.19</v>
      </c>
      <c r="D59" s="11">
        <f t="shared" si="0"/>
        <v>71705817.810000002</v>
      </c>
      <c r="E59" s="11">
        <v>13646254.470000001</v>
      </c>
      <c r="F59" s="11">
        <v>13646254.470000001</v>
      </c>
      <c r="G59" s="12">
        <f t="shared" si="1"/>
        <v>58059563.340000004</v>
      </c>
    </row>
    <row r="60" spans="1:7" s="2" customFormat="1" ht="14.25" customHeight="1" x14ac:dyDescent="0.2">
      <c r="A60" s="10" t="s">
        <v>66</v>
      </c>
      <c r="B60" s="11">
        <v>58667700</v>
      </c>
      <c r="C60" s="11">
        <v>-689614.85</v>
      </c>
      <c r="D60" s="11">
        <f t="shared" si="0"/>
        <v>57978085.149999999</v>
      </c>
      <c r="E60" s="11">
        <v>11529543.48</v>
      </c>
      <c r="F60" s="11">
        <v>11529543.48</v>
      </c>
      <c r="G60" s="12">
        <f t="shared" si="1"/>
        <v>46448541.670000002</v>
      </c>
    </row>
    <row r="61" spans="1:7" s="2" customFormat="1" ht="14.25" customHeight="1" x14ac:dyDescent="0.2">
      <c r="A61" s="10" t="s">
        <v>67</v>
      </c>
      <c r="B61" s="11">
        <v>66575095</v>
      </c>
      <c r="C61" s="11">
        <v>-141729.91</v>
      </c>
      <c r="D61" s="11">
        <f t="shared" si="0"/>
        <v>66433365.090000004</v>
      </c>
      <c r="E61" s="11">
        <v>12358514.380000001</v>
      </c>
      <c r="F61" s="11">
        <v>12358514.380000001</v>
      </c>
      <c r="G61" s="12">
        <f t="shared" si="1"/>
        <v>54074850.710000001</v>
      </c>
    </row>
    <row r="62" spans="1:7" s="2" customFormat="1" ht="14.25" customHeight="1" x14ac:dyDescent="0.2">
      <c r="A62" s="10" t="s">
        <v>68</v>
      </c>
      <c r="B62" s="11">
        <v>65724409</v>
      </c>
      <c r="C62" s="11">
        <v>-435583.34</v>
      </c>
      <c r="D62" s="11">
        <f t="shared" si="0"/>
        <v>65288825.659999996</v>
      </c>
      <c r="E62" s="11">
        <v>12209779.49</v>
      </c>
      <c r="F62" s="11">
        <v>12209779.49</v>
      </c>
      <c r="G62" s="12">
        <f t="shared" si="1"/>
        <v>53079046.169999994</v>
      </c>
    </row>
    <row r="63" spans="1:7" s="2" customFormat="1" ht="14.25" customHeight="1" x14ac:dyDescent="0.2">
      <c r="A63" s="10" t="s">
        <v>69</v>
      </c>
      <c r="B63" s="11">
        <v>44364561</v>
      </c>
      <c r="C63" s="11">
        <v>-334524.31</v>
      </c>
      <c r="D63" s="11">
        <f t="shared" si="0"/>
        <v>44030036.689999998</v>
      </c>
      <c r="E63" s="11">
        <v>8583885.9199999999</v>
      </c>
      <c r="F63" s="11">
        <v>8583885.9199999999</v>
      </c>
      <c r="G63" s="12">
        <f t="shared" si="1"/>
        <v>35446150.769999996</v>
      </c>
    </row>
    <row r="64" spans="1:7" s="2" customFormat="1" ht="14.25" customHeight="1" x14ac:dyDescent="0.2">
      <c r="A64" s="10" t="s">
        <v>70</v>
      </c>
      <c r="B64" s="11">
        <v>72417076</v>
      </c>
      <c r="C64" s="11">
        <v>-365759.31</v>
      </c>
      <c r="D64" s="11">
        <f t="shared" si="0"/>
        <v>72051316.689999998</v>
      </c>
      <c r="E64" s="11">
        <v>14895277.08</v>
      </c>
      <c r="F64" s="11">
        <v>14895277.08</v>
      </c>
      <c r="G64" s="12">
        <f t="shared" si="1"/>
        <v>57156039.609999999</v>
      </c>
    </row>
    <row r="65" spans="1:7" s="2" customFormat="1" ht="14.25" customHeight="1" x14ac:dyDescent="0.2">
      <c r="A65" s="10" t="s">
        <v>71</v>
      </c>
      <c r="B65" s="11">
        <v>49347968</v>
      </c>
      <c r="C65" s="11">
        <v>-761397.06</v>
      </c>
      <c r="D65" s="11">
        <f t="shared" si="0"/>
        <v>48586570.939999998</v>
      </c>
      <c r="E65" s="11">
        <v>9779915.8399999999</v>
      </c>
      <c r="F65" s="11">
        <v>9779915.8399999999</v>
      </c>
      <c r="G65" s="12">
        <f t="shared" si="1"/>
        <v>38806655.099999994</v>
      </c>
    </row>
    <row r="66" spans="1:7" s="2" customFormat="1" ht="14.25" customHeight="1" x14ac:dyDescent="0.2">
      <c r="A66" s="10" t="s">
        <v>72</v>
      </c>
      <c r="B66" s="11">
        <v>83369357</v>
      </c>
      <c r="C66" s="11">
        <v>-196735.69</v>
      </c>
      <c r="D66" s="11">
        <f t="shared" si="0"/>
        <v>83172621.310000002</v>
      </c>
      <c r="E66" s="11">
        <v>8847588.7400000002</v>
      </c>
      <c r="F66" s="11">
        <v>8847588.7400000002</v>
      </c>
      <c r="G66" s="12">
        <f t="shared" si="1"/>
        <v>74325032.570000008</v>
      </c>
    </row>
    <row r="67" spans="1:7" s="2" customFormat="1" ht="14.25" customHeight="1" x14ac:dyDescent="0.2">
      <c r="A67" s="10" t="s">
        <v>73</v>
      </c>
      <c r="B67" s="11">
        <v>90778941</v>
      </c>
      <c r="C67" s="11">
        <v>-1620175.99</v>
      </c>
      <c r="D67" s="11">
        <f t="shared" si="0"/>
        <v>89158765.010000005</v>
      </c>
      <c r="E67" s="11">
        <v>17381713.370000001</v>
      </c>
      <c r="F67" s="11">
        <v>17381713.370000001</v>
      </c>
      <c r="G67" s="12">
        <f t="shared" si="1"/>
        <v>71777051.640000001</v>
      </c>
    </row>
    <row r="68" spans="1:7" s="2" customFormat="1" ht="14.25" customHeight="1" x14ac:dyDescent="0.2">
      <c r="A68" s="10" t="s">
        <v>74</v>
      </c>
      <c r="B68" s="11">
        <v>194701827</v>
      </c>
      <c r="C68" s="11">
        <v>405431.03</v>
      </c>
      <c r="D68" s="11">
        <f t="shared" si="0"/>
        <v>195107258.03</v>
      </c>
      <c r="E68" s="11">
        <v>15060068.710000001</v>
      </c>
      <c r="F68" s="11">
        <v>15060068.710000001</v>
      </c>
      <c r="G68" s="12">
        <f t="shared" si="1"/>
        <v>180047189.31999999</v>
      </c>
    </row>
    <row r="69" spans="1:7" s="2" customFormat="1" ht="14.25" customHeight="1" x14ac:dyDescent="0.2">
      <c r="A69" s="10" t="s">
        <v>75</v>
      </c>
      <c r="B69" s="11">
        <v>72476395</v>
      </c>
      <c r="C69" s="11">
        <v>5372236.8200000003</v>
      </c>
      <c r="D69" s="11">
        <f t="shared" si="0"/>
        <v>77848631.819999993</v>
      </c>
      <c r="E69" s="11">
        <v>15206690.640000001</v>
      </c>
      <c r="F69" s="11">
        <v>15206690.640000001</v>
      </c>
      <c r="G69" s="12">
        <f t="shared" si="1"/>
        <v>62641941.179999992</v>
      </c>
    </row>
    <row r="70" spans="1:7" s="2" customFormat="1" ht="14.25" customHeight="1" x14ac:dyDescent="0.2">
      <c r="A70" s="10" t="s">
        <v>76</v>
      </c>
      <c r="B70" s="11">
        <v>187307312</v>
      </c>
      <c r="C70" s="11">
        <v>3697390.65</v>
      </c>
      <c r="D70" s="11">
        <f t="shared" ref="D70:D73" si="2">B70+C70</f>
        <v>191004702.65000001</v>
      </c>
      <c r="E70" s="11">
        <v>37652710.310000002</v>
      </c>
      <c r="F70" s="11">
        <v>37652710.310000002</v>
      </c>
      <c r="G70" s="12">
        <f t="shared" ref="G70:G73" si="3">D70-E70</f>
        <v>153351992.34</v>
      </c>
    </row>
    <row r="71" spans="1:7" s="2" customFormat="1" ht="14.25" customHeight="1" x14ac:dyDescent="0.2">
      <c r="A71" s="10" t="s">
        <v>77</v>
      </c>
      <c r="B71" s="11">
        <v>23582346</v>
      </c>
      <c r="C71" s="11">
        <v>22556.09</v>
      </c>
      <c r="D71" s="11">
        <f t="shared" si="2"/>
        <v>23604902.09</v>
      </c>
      <c r="E71" s="11">
        <v>4282857.66</v>
      </c>
      <c r="F71" s="11">
        <v>4282857.66</v>
      </c>
      <c r="G71" s="12">
        <f t="shared" si="3"/>
        <v>19322044.43</v>
      </c>
    </row>
    <row r="72" spans="1:7" s="2" customFormat="1" ht="14.25" customHeight="1" x14ac:dyDescent="0.2">
      <c r="A72" s="10" t="s">
        <v>78</v>
      </c>
      <c r="B72" s="11">
        <v>284371467</v>
      </c>
      <c r="C72" s="11">
        <v>-812835.13</v>
      </c>
      <c r="D72" s="11">
        <f t="shared" si="2"/>
        <v>283558631.87</v>
      </c>
      <c r="E72" s="11">
        <v>50681220.189999998</v>
      </c>
      <c r="F72" s="11">
        <v>50681220.189999998</v>
      </c>
      <c r="G72" s="12">
        <f t="shared" si="3"/>
        <v>232877411.68000001</v>
      </c>
    </row>
    <row r="73" spans="1:7" s="2" customFormat="1" ht="14.25" customHeight="1" x14ac:dyDescent="0.2">
      <c r="A73" s="10" t="s">
        <v>79</v>
      </c>
      <c r="B73" s="11">
        <v>27687751</v>
      </c>
      <c r="C73" s="11">
        <v>46442.67</v>
      </c>
      <c r="D73" s="11">
        <f t="shared" si="2"/>
        <v>27734193.670000002</v>
      </c>
      <c r="E73" s="11">
        <v>4204104.3499999996</v>
      </c>
      <c r="F73" s="11">
        <v>4204104.3499999996</v>
      </c>
      <c r="G73" s="12">
        <f t="shared" si="3"/>
        <v>23530089.32</v>
      </c>
    </row>
    <row r="74" spans="1:7" s="2" customFormat="1" ht="14.25" customHeight="1" x14ac:dyDescent="0.2">
      <c r="A74" s="13"/>
      <c r="B74" s="14"/>
      <c r="C74" s="15"/>
      <c r="D74" s="15"/>
      <c r="E74" s="15"/>
      <c r="F74" s="15"/>
      <c r="G74" s="16"/>
    </row>
    <row r="75" spans="1:7" s="2" customFormat="1" ht="14.25" customHeight="1" thickBot="1" x14ac:dyDescent="0.25">
      <c r="A75" s="17" t="s">
        <v>80</v>
      </c>
      <c r="B75" s="18">
        <f t="shared" ref="B75:G75" si="4">SUM(B5:B74)</f>
        <v>15613367493.970001</v>
      </c>
      <c r="C75" s="19">
        <f t="shared" si="4"/>
        <v>623235395.0799998</v>
      </c>
      <c r="D75" s="19">
        <f t="shared" si="4"/>
        <v>16236602889.049995</v>
      </c>
      <c r="E75" s="19">
        <f t="shared" si="4"/>
        <v>2839341756.52</v>
      </c>
      <c r="F75" s="19">
        <f t="shared" si="4"/>
        <v>2839341756.52</v>
      </c>
      <c r="G75" s="20">
        <f t="shared" si="4"/>
        <v>13397261132.529999</v>
      </c>
    </row>
    <row r="76" spans="1:7" s="2" customFormat="1" ht="14.25" customHeight="1" x14ac:dyDescent="0.2">
      <c r="A76" s="21" t="s">
        <v>81</v>
      </c>
    </row>
  </sheetData>
  <mergeCells count="4">
    <mergeCell ref="A1:G1"/>
    <mergeCell ref="A2:A4"/>
    <mergeCell ref="B2:F2"/>
    <mergeCell ref="G2:G3"/>
  </mergeCells>
  <printOptions horizontalCentered="1"/>
  <pageMargins left="0.78740157480314965" right="0.59055118110236227" top="0.78740157480314965" bottom="0.78740157480314965" header="0.31496062992125984" footer="0.31496062992125984"/>
  <pageSetup scale="95" fitToHeight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1303F-A53E-4CCA-B9B8-B5AE457294A3}">
  <sheetPr>
    <tabColor theme="4" tint="-0.249977111117893"/>
    <pageSetUpPr fitToPage="1"/>
  </sheetPr>
  <dimension ref="A1:G12"/>
  <sheetViews>
    <sheetView showGridLines="0" workbookViewId="0">
      <selection sqref="A1:G1"/>
    </sheetView>
  </sheetViews>
  <sheetFormatPr baseColWidth="10" defaultColWidth="13.33203125" defaultRowHeight="12" x14ac:dyDescent="0.2"/>
  <cols>
    <col min="1" max="1" width="40.1640625" style="22" customWidth="1"/>
    <col min="2" max="7" width="17.5" style="22" customWidth="1"/>
    <col min="8" max="8" width="2.6640625" style="22" customWidth="1"/>
    <col min="9" max="16384" width="13.33203125" style="22"/>
  </cols>
  <sheetData>
    <row r="1" spans="1:7" ht="48" customHeight="1" x14ac:dyDescent="0.2">
      <c r="A1" s="50" t="s">
        <v>82</v>
      </c>
      <c r="B1" s="51"/>
      <c r="C1" s="51"/>
      <c r="D1" s="51"/>
      <c r="E1" s="51"/>
      <c r="F1" s="51"/>
      <c r="G1" s="52"/>
    </row>
    <row r="2" spans="1:7" x14ac:dyDescent="0.2">
      <c r="A2" s="53" t="s">
        <v>1</v>
      </c>
      <c r="B2" s="54" t="s">
        <v>83</v>
      </c>
      <c r="C2" s="54"/>
      <c r="D2" s="54"/>
      <c r="E2" s="54"/>
      <c r="F2" s="54"/>
      <c r="G2" s="54" t="s">
        <v>3</v>
      </c>
    </row>
    <row r="3" spans="1:7" ht="22.5" x14ac:dyDescent="0.2">
      <c r="A3" s="53"/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54"/>
    </row>
    <row r="4" spans="1:7" x14ac:dyDescent="0.2">
      <c r="A4" s="53"/>
      <c r="B4" s="23">
        <v>1</v>
      </c>
      <c r="C4" s="23">
        <v>2</v>
      </c>
      <c r="D4" s="23" t="s">
        <v>9</v>
      </c>
      <c r="E4" s="23">
        <v>4</v>
      </c>
      <c r="F4" s="23">
        <v>5</v>
      </c>
      <c r="G4" s="23" t="s">
        <v>10</v>
      </c>
    </row>
    <row r="5" spans="1:7" x14ac:dyDescent="0.2">
      <c r="A5" s="24" t="s">
        <v>84</v>
      </c>
      <c r="B5" s="11">
        <v>15613367493.970001</v>
      </c>
      <c r="C5" s="11">
        <v>623235395.0799998</v>
      </c>
      <c r="D5" s="11">
        <v>16236602889.049995</v>
      </c>
      <c r="E5" s="11">
        <v>2839341756.52</v>
      </c>
      <c r="F5" s="11">
        <v>2839341756.52</v>
      </c>
      <c r="G5" s="11">
        <v>13397261132.529999</v>
      </c>
    </row>
    <row r="6" spans="1:7" x14ac:dyDescent="0.2">
      <c r="A6" s="25" t="s">
        <v>85</v>
      </c>
      <c r="B6" s="11">
        <v>0</v>
      </c>
      <c r="C6" s="11">
        <v>0</v>
      </c>
      <c r="D6" s="11">
        <f>B6+C6</f>
        <v>0</v>
      </c>
      <c r="E6" s="11">
        <v>0</v>
      </c>
      <c r="F6" s="11">
        <v>0</v>
      </c>
      <c r="G6" s="11">
        <f>D6-E6</f>
        <v>0</v>
      </c>
    </row>
    <row r="7" spans="1:7" x14ac:dyDescent="0.2">
      <c r="A7" s="25" t="s">
        <v>86</v>
      </c>
      <c r="B7" s="11">
        <v>0</v>
      </c>
      <c r="C7" s="11">
        <v>0</v>
      </c>
      <c r="D7" s="11">
        <f>B7+C7</f>
        <v>0</v>
      </c>
      <c r="E7" s="11">
        <v>0</v>
      </c>
      <c r="F7" s="11">
        <v>0</v>
      </c>
      <c r="G7" s="11">
        <f>D7-E7</f>
        <v>0</v>
      </c>
    </row>
    <row r="8" spans="1:7" x14ac:dyDescent="0.2">
      <c r="A8" s="25" t="s">
        <v>87</v>
      </c>
      <c r="B8" s="11">
        <v>0</v>
      </c>
      <c r="C8" s="11">
        <v>0</v>
      </c>
      <c r="D8" s="11">
        <f>B8+C8</f>
        <v>0</v>
      </c>
      <c r="E8" s="11">
        <v>0</v>
      </c>
      <c r="F8" s="11">
        <v>0</v>
      </c>
      <c r="G8" s="11">
        <f>D8-E8</f>
        <v>0</v>
      </c>
    </row>
    <row r="9" spans="1:7" x14ac:dyDescent="0.2">
      <c r="A9" s="26" t="s">
        <v>80</v>
      </c>
      <c r="B9" s="27">
        <f>+B5+B6+B7+B8</f>
        <v>15613367493.970001</v>
      </c>
      <c r="C9" s="27">
        <f>+C5+C6+C7+C8</f>
        <v>623235395.0799998</v>
      </c>
      <c r="D9" s="27">
        <f>SUM(D5:D8)</f>
        <v>16236602889.049995</v>
      </c>
      <c r="E9" s="27">
        <f>+E5+E6+E7+E8</f>
        <v>2839341756.52</v>
      </c>
      <c r="F9" s="27">
        <f>+F5+F6+F7+F8</f>
        <v>2839341756.52</v>
      </c>
      <c r="G9" s="27">
        <f>SUM(G5:G8)</f>
        <v>13397261132.529999</v>
      </c>
    </row>
    <row r="10" spans="1:7" ht="15.75" customHeight="1" x14ac:dyDescent="0.2">
      <c r="A10" s="55" t="s">
        <v>81</v>
      </c>
      <c r="B10" s="55"/>
      <c r="C10" s="55"/>
      <c r="D10" s="55"/>
      <c r="E10" s="55"/>
      <c r="F10" s="55"/>
      <c r="G10" s="55"/>
    </row>
    <row r="11" spans="1:7" x14ac:dyDescent="0.2">
      <c r="B11" s="28"/>
      <c r="C11" s="28"/>
      <c r="D11" s="28"/>
      <c r="E11" s="28"/>
      <c r="F11" s="28"/>
      <c r="G11" s="28"/>
    </row>
    <row r="12" spans="1:7" x14ac:dyDescent="0.2">
      <c r="B12" s="29"/>
      <c r="C12" s="29"/>
      <c r="D12" s="29"/>
      <c r="E12" s="29"/>
      <c r="F12" s="29"/>
      <c r="G12" s="29"/>
    </row>
  </sheetData>
  <mergeCells count="5">
    <mergeCell ref="A1:G1"/>
    <mergeCell ref="A2:A4"/>
    <mergeCell ref="B2:F2"/>
    <mergeCell ref="G2:G3"/>
    <mergeCell ref="A10:G10"/>
  </mergeCells>
  <printOptions horizontalCentered="1"/>
  <pageMargins left="0.78740157480314965" right="0.59055118110236227" top="0.78740157480314965" bottom="0.78740157480314965" header="0.31496062992125984" footer="0.31496062992125984"/>
  <pageSetup fitToHeight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58D8D1-CB63-4934-8F25-C88BBFD32CEA}">
  <sheetPr>
    <tabColor theme="4" tint="-0.249977111117893"/>
    <pageSetUpPr fitToPage="1"/>
  </sheetPr>
  <dimension ref="A1:G15"/>
  <sheetViews>
    <sheetView showGridLines="0" workbookViewId="0">
      <selection sqref="A1:G1"/>
    </sheetView>
  </sheetViews>
  <sheetFormatPr baseColWidth="10" defaultColWidth="13.33203125" defaultRowHeight="12.75" x14ac:dyDescent="0.2"/>
  <cols>
    <col min="1" max="1" width="83.33203125" style="30" customWidth="1"/>
    <col min="2" max="7" width="16" style="30" customWidth="1"/>
    <col min="8" max="8" width="3.1640625" style="30" customWidth="1"/>
    <col min="9" max="9" width="13.33203125" style="30"/>
    <col min="10" max="10" width="17.33203125" style="30" bestFit="1" customWidth="1"/>
    <col min="11" max="16384" width="13.33203125" style="30"/>
  </cols>
  <sheetData>
    <row r="1" spans="1:7" ht="57.75" customHeight="1" x14ac:dyDescent="0.2">
      <c r="A1" s="50" t="s">
        <v>88</v>
      </c>
      <c r="B1" s="51"/>
      <c r="C1" s="51"/>
      <c r="D1" s="51"/>
      <c r="E1" s="51"/>
      <c r="F1" s="51"/>
      <c r="G1" s="52"/>
    </row>
    <row r="2" spans="1:7" x14ac:dyDescent="0.2">
      <c r="A2" s="53" t="s">
        <v>1</v>
      </c>
      <c r="B2" s="54" t="s">
        <v>83</v>
      </c>
      <c r="C2" s="54"/>
      <c r="D2" s="54"/>
      <c r="E2" s="54"/>
      <c r="F2" s="54"/>
      <c r="G2" s="54" t="s">
        <v>3</v>
      </c>
    </row>
    <row r="3" spans="1:7" ht="22.5" x14ac:dyDescent="0.2">
      <c r="A3" s="53"/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54"/>
    </row>
    <row r="4" spans="1:7" x14ac:dyDescent="0.2">
      <c r="A4" s="53"/>
      <c r="B4" s="23">
        <v>1</v>
      </c>
      <c r="C4" s="23">
        <v>2</v>
      </c>
      <c r="D4" s="23" t="s">
        <v>9</v>
      </c>
      <c r="E4" s="23">
        <v>4</v>
      </c>
      <c r="F4" s="23">
        <v>5</v>
      </c>
      <c r="G4" s="23" t="s">
        <v>10</v>
      </c>
    </row>
    <row r="5" spans="1:7" ht="21" customHeight="1" x14ac:dyDescent="0.2">
      <c r="A5" s="31" t="s">
        <v>89</v>
      </c>
      <c r="B5" s="11">
        <v>15613367493.969999</v>
      </c>
      <c r="C5" s="11">
        <v>623235395.08000004</v>
      </c>
      <c r="D5" s="11">
        <f t="shared" ref="D5:D11" si="0">B5+C5</f>
        <v>16236602889.049999</v>
      </c>
      <c r="E5" s="11">
        <v>2839341756.52</v>
      </c>
      <c r="F5" s="11">
        <v>2839341756.52</v>
      </c>
      <c r="G5" s="11">
        <f t="shared" ref="G5:G11" si="1">D5-E5</f>
        <v>13397261132.529999</v>
      </c>
    </row>
    <row r="6" spans="1:7" ht="21" customHeight="1" x14ac:dyDescent="0.2">
      <c r="A6" s="31" t="s">
        <v>90</v>
      </c>
      <c r="B6" s="11">
        <v>0</v>
      </c>
      <c r="C6" s="11">
        <v>0</v>
      </c>
      <c r="D6" s="11">
        <f t="shared" si="0"/>
        <v>0</v>
      </c>
      <c r="E6" s="11">
        <v>0</v>
      </c>
      <c r="F6" s="11">
        <v>0</v>
      </c>
      <c r="G6" s="11">
        <f t="shared" si="1"/>
        <v>0</v>
      </c>
    </row>
    <row r="7" spans="1:7" ht="21" customHeight="1" x14ac:dyDescent="0.2">
      <c r="A7" s="32" t="s">
        <v>91</v>
      </c>
      <c r="B7" s="11">
        <v>0</v>
      </c>
      <c r="C7" s="11">
        <v>0</v>
      </c>
      <c r="D7" s="11">
        <f t="shared" si="0"/>
        <v>0</v>
      </c>
      <c r="E7" s="11">
        <v>0</v>
      </c>
      <c r="F7" s="11">
        <v>0</v>
      </c>
      <c r="G7" s="11">
        <f t="shared" si="1"/>
        <v>0</v>
      </c>
    </row>
    <row r="8" spans="1:7" ht="21" customHeight="1" x14ac:dyDescent="0.2">
      <c r="A8" s="32" t="s">
        <v>92</v>
      </c>
      <c r="B8" s="11">
        <v>0</v>
      </c>
      <c r="C8" s="11">
        <v>0</v>
      </c>
      <c r="D8" s="11">
        <f t="shared" si="0"/>
        <v>0</v>
      </c>
      <c r="E8" s="11">
        <v>0</v>
      </c>
      <c r="F8" s="11">
        <v>0</v>
      </c>
      <c r="G8" s="11">
        <f t="shared" si="1"/>
        <v>0</v>
      </c>
    </row>
    <row r="9" spans="1:7" ht="21" customHeight="1" x14ac:dyDescent="0.2">
      <c r="A9" s="32" t="s">
        <v>93</v>
      </c>
      <c r="B9" s="11">
        <v>0</v>
      </c>
      <c r="C9" s="11">
        <v>0</v>
      </c>
      <c r="D9" s="11">
        <f t="shared" si="0"/>
        <v>0</v>
      </c>
      <c r="E9" s="11">
        <v>0</v>
      </c>
      <c r="F9" s="11">
        <v>0</v>
      </c>
      <c r="G9" s="11">
        <f t="shared" si="1"/>
        <v>0</v>
      </c>
    </row>
    <row r="10" spans="1:7" ht="21" customHeight="1" x14ac:dyDescent="0.2">
      <c r="A10" s="32" t="s">
        <v>94</v>
      </c>
      <c r="B10" s="11">
        <v>0</v>
      </c>
      <c r="C10" s="11">
        <v>0</v>
      </c>
      <c r="D10" s="11">
        <f t="shared" si="0"/>
        <v>0</v>
      </c>
      <c r="E10" s="11">
        <v>0</v>
      </c>
      <c r="F10" s="11">
        <v>0</v>
      </c>
      <c r="G10" s="11">
        <f t="shared" si="1"/>
        <v>0</v>
      </c>
    </row>
    <row r="11" spans="1:7" ht="21" customHeight="1" x14ac:dyDescent="0.2">
      <c r="A11" s="32" t="s">
        <v>95</v>
      </c>
      <c r="B11" s="11">
        <v>0</v>
      </c>
      <c r="C11" s="11">
        <v>0</v>
      </c>
      <c r="D11" s="11">
        <f t="shared" si="0"/>
        <v>0</v>
      </c>
      <c r="E11" s="11">
        <v>0</v>
      </c>
      <c r="F11" s="11">
        <v>0</v>
      </c>
      <c r="G11" s="11">
        <f t="shared" si="1"/>
        <v>0</v>
      </c>
    </row>
    <row r="12" spans="1:7" x14ac:dyDescent="0.2">
      <c r="A12" s="33" t="s">
        <v>80</v>
      </c>
      <c r="B12" s="34">
        <f t="shared" ref="B12:G12" si="2">SUM(B5:B11)</f>
        <v>15613367493.969999</v>
      </c>
      <c r="C12" s="34">
        <f t="shared" si="2"/>
        <v>623235395.08000004</v>
      </c>
      <c r="D12" s="34">
        <f t="shared" si="2"/>
        <v>16236602889.049999</v>
      </c>
      <c r="E12" s="34">
        <f t="shared" si="2"/>
        <v>2839341756.52</v>
      </c>
      <c r="F12" s="34">
        <f t="shared" si="2"/>
        <v>2839341756.52</v>
      </c>
      <c r="G12" s="34">
        <f t="shared" si="2"/>
        <v>13397261132.529999</v>
      </c>
    </row>
    <row r="13" spans="1:7" ht="21" customHeight="1" x14ac:dyDescent="0.2">
      <c r="A13" s="35" t="s">
        <v>81</v>
      </c>
      <c r="B13" s="36"/>
      <c r="C13" s="36"/>
      <c r="D13" s="36"/>
      <c r="E13" s="36"/>
      <c r="F13" s="36"/>
      <c r="G13" s="36"/>
    </row>
    <row r="14" spans="1:7" x14ac:dyDescent="0.2">
      <c r="B14" s="37"/>
      <c r="C14" s="37"/>
      <c r="D14" s="37"/>
      <c r="E14" s="37"/>
      <c r="F14" s="37"/>
      <c r="G14" s="37"/>
    </row>
    <row r="15" spans="1:7" x14ac:dyDescent="0.2">
      <c r="B15" s="38"/>
      <c r="C15" s="38"/>
      <c r="D15" s="38"/>
      <c r="E15" s="38"/>
      <c r="F15" s="38"/>
      <c r="G15" s="38"/>
    </row>
  </sheetData>
  <mergeCells count="4">
    <mergeCell ref="A1:G1"/>
    <mergeCell ref="A2:A4"/>
    <mergeCell ref="B2:F2"/>
    <mergeCell ref="G2:G3"/>
  </mergeCells>
  <printOptions horizontalCentered="1"/>
  <pageMargins left="0.78740157480314965" right="0.59055118110236227" top="0.78740157480314965" bottom="0.78740157480314965" header="0.31496062992125984" footer="0.31496062992125984"/>
  <pageSetup scale="86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CtasAdmvas 1</vt:lpstr>
      <vt:lpstr>CtasAdmvas 2</vt:lpstr>
      <vt:lpstr>CtasAdmvas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2023-04-28T16:42:47Z</cp:lastPrinted>
  <dcterms:created xsi:type="dcterms:W3CDTF">2023-04-27T21:35:17Z</dcterms:created>
  <dcterms:modified xsi:type="dcterms:W3CDTF">2023-04-28T16:43:13Z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