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 localSheetId="0">[1]ECABR!#REF!</definedName>
    <definedName name="A_impresión_IM" localSheetId="0">[1]ECABR!#REF!</definedName>
    <definedName name="_xlnm.Extract">[2]EGRESOS!#REF!</definedName>
    <definedName name="_xlnm.Print_Area" localSheetId="0">'CtasAdmvas 1'!$A$1:$G$181</definedName>
    <definedName name="B" localSheetId="0">[2]EGRESOS!#REF!</definedName>
    <definedName name="BASE" localSheetId="0">#REF!</definedName>
    <definedName name="_xlnm.Database">[3]REPORTO!#REF!</definedName>
    <definedName name="ELOY" localSheetId="0">#REF!</definedName>
    <definedName name="Fecha" localSheetId="0">#REF!</definedName>
    <definedName name="HF">[4]T1705HF!$B$20:$B$20</definedName>
    <definedName name="N" localSheetId="0">#REF!</definedName>
    <definedName name="REPORTO" localSheetId="0">#REF!</definedName>
    <definedName name="TCAIE">[5]CH1902!$B$20:$B$20</definedName>
    <definedName name="TCFEEIS" localSheetId="0">#REF!</definedName>
    <definedName name="TRASP" localSheetId="0">#REF!</definedName>
    <definedName name="U" localSheetId="0">#REF!</definedName>
    <definedName name="x" localSheetId="0">#REF!</definedName>
  </definedNames>
  <calcPr calcId="125725"/>
</workbook>
</file>

<file path=xl/calcChain.xml><?xml version="1.0" encoding="utf-8"?>
<calcChain xmlns="http://schemas.openxmlformats.org/spreadsheetml/2006/main">
  <c r="F179" i="1"/>
  <c r="E179"/>
  <c r="C179"/>
  <c r="B179"/>
  <c r="D172"/>
  <c r="G172" s="1"/>
  <c r="G179" s="1"/>
  <c r="F140"/>
  <c r="E140"/>
  <c r="C140"/>
  <c r="B140"/>
  <c r="D138"/>
  <c r="G138" s="1"/>
  <c r="D137"/>
  <c r="G137" s="1"/>
  <c r="D136"/>
  <c r="G136" s="1"/>
  <c r="D135"/>
  <c r="G135" s="1"/>
  <c r="D134"/>
  <c r="G134" s="1"/>
  <c r="D133"/>
  <c r="G133" s="1"/>
  <c r="D132"/>
  <c r="G132" s="1"/>
  <c r="D131"/>
  <c r="G131" s="1"/>
  <c r="D130"/>
  <c r="G130" s="1"/>
  <c r="D129"/>
  <c r="G129" s="1"/>
  <c r="D128"/>
  <c r="G128" s="1"/>
  <c r="D127"/>
  <c r="G127" s="1"/>
  <c r="G126"/>
  <c r="D126"/>
  <c r="D125"/>
  <c r="G125" s="1"/>
  <c r="D124"/>
  <c r="G124" s="1"/>
  <c r="D123"/>
  <c r="G123" s="1"/>
  <c r="D122"/>
  <c r="G122" s="1"/>
  <c r="D121"/>
  <c r="G121" s="1"/>
  <c r="D120"/>
  <c r="G120" s="1"/>
  <c r="D119"/>
  <c r="G119" s="1"/>
  <c r="D118"/>
  <c r="G118" s="1"/>
  <c r="D117"/>
  <c r="G117" s="1"/>
  <c r="D116"/>
  <c r="G116" s="1"/>
  <c r="D115"/>
  <c r="G115" s="1"/>
  <c r="D114"/>
  <c r="G114" s="1"/>
  <c r="D113"/>
  <c r="G113" s="1"/>
  <c r="D112"/>
  <c r="G112" s="1"/>
  <c r="D111"/>
  <c r="G111" s="1"/>
  <c r="D110"/>
  <c r="G110" s="1"/>
  <c r="D109"/>
  <c r="G109" s="1"/>
  <c r="D108"/>
  <c r="G108" s="1"/>
  <c r="D107"/>
  <c r="G107" s="1"/>
  <c r="D106"/>
  <c r="G106" s="1"/>
  <c r="D105"/>
  <c r="G105" s="1"/>
  <c r="D96"/>
  <c r="G96" s="1"/>
  <c r="D95"/>
  <c r="G95" s="1"/>
  <c r="D94"/>
  <c r="G94" s="1"/>
  <c r="D93"/>
  <c r="G93" s="1"/>
  <c r="D92"/>
  <c r="G92" s="1"/>
  <c r="D91"/>
  <c r="G91" s="1"/>
  <c r="D90"/>
  <c r="G90" s="1"/>
  <c r="D89"/>
  <c r="G89" s="1"/>
  <c r="D88"/>
  <c r="G88" s="1"/>
  <c r="D87"/>
  <c r="G87" s="1"/>
  <c r="G86"/>
  <c r="D86"/>
  <c r="D85"/>
  <c r="G85" s="1"/>
  <c r="D84"/>
  <c r="G84" s="1"/>
  <c r="D83"/>
  <c r="G83" s="1"/>
  <c r="D82"/>
  <c r="G82" s="1"/>
  <c r="D81"/>
  <c r="G81" s="1"/>
  <c r="D80"/>
  <c r="G80" s="1"/>
  <c r="D79"/>
  <c r="G79" s="1"/>
  <c r="D78"/>
  <c r="G78" s="1"/>
  <c r="D77"/>
  <c r="G77" s="1"/>
  <c r="D76"/>
  <c r="G76" s="1"/>
  <c r="D75"/>
  <c r="G75" s="1"/>
  <c r="D74"/>
  <c r="G74" s="1"/>
  <c r="D73"/>
  <c r="G73" s="1"/>
  <c r="D72"/>
  <c r="G72" s="1"/>
  <c r="D71"/>
  <c r="G71" s="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D62"/>
  <c r="G62" s="1"/>
  <c r="D61"/>
  <c r="G61" s="1"/>
  <c r="D60"/>
  <c r="G60" s="1"/>
  <c r="D59"/>
  <c r="G59" s="1"/>
  <c r="D58"/>
  <c r="G58" s="1"/>
  <c r="D57"/>
  <c r="G57" s="1"/>
  <c r="D56"/>
  <c r="G56" s="1"/>
  <c r="D48"/>
  <c r="G48" s="1"/>
  <c r="D47"/>
  <c r="G47" s="1"/>
  <c r="D46"/>
  <c r="G46" s="1"/>
  <c r="D45"/>
  <c r="G45" s="1"/>
  <c r="D44"/>
  <c r="G44" s="1"/>
  <c r="D43"/>
  <c r="G43" s="1"/>
  <c r="D42"/>
  <c r="G42" s="1"/>
  <c r="D41"/>
  <c r="G41" s="1"/>
  <c r="D40"/>
  <c r="G40" s="1"/>
  <c r="D39"/>
  <c r="G39" s="1"/>
  <c r="D38"/>
  <c r="G38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G19"/>
  <c r="D19"/>
  <c r="D18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D10"/>
  <c r="G10" s="1"/>
  <c r="D9"/>
  <c r="G9" s="1"/>
  <c r="D8"/>
  <c r="D140" l="1"/>
  <c r="D179"/>
  <c r="G8"/>
  <c r="G140" s="1"/>
</calcChain>
</file>

<file path=xl/sharedStrings.xml><?xml version="1.0" encoding="utf-8"?>
<sst xmlns="http://schemas.openxmlformats.org/spreadsheetml/2006/main" count="208" uniqueCount="146">
  <si>
    <t>Instituto de Salud Pública del Estado de Guanajuato</t>
  </si>
  <si>
    <t>Estado Analítico del Ejercicio del Presupuesto de Egresos</t>
  </si>
  <si>
    <t xml:space="preserve">Clasificación Administrativa  </t>
  </si>
  <si>
    <t>Del 1 de Enero al 31 de Marzo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</si>
  <si>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</si>
  <si>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</si>
  <si>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</si>
  <si>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</si>
  <si>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</si>
  <si>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</si>
  <si>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</si>
  <si>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</si>
  <si>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</si>
  <si>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</si>
  <si>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DIRECTOR GENERAL DEL I</t>
  </si>
  <si>
    <t>0102 COORDINACION DE COMUNICACION SOCIAL</t>
  </si>
  <si>
    <t>0103 COORDINACION DE ASUNTOS JURIDICOS</t>
  </si>
  <si>
    <t>0104 ÓRGANO INTERNO DE CONTROL</t>
  </si>
  <si>
    <t>0106 COORDINACIÓN GENERAL DE SALUD PÚBLI</t>
  </si>
  <si>
    <t>0107 COORDINACIÓN GENERAL DE ADMINISTRAC</t>
  </si>
  <si>
    <t>0201 DES. DIR GRAL DE SERVICIOS DE SALUD</t>
  </si>
  <si>
    <t>0301 DES DIR GRAL DE PLANEACION Y DESARR</t>
  </si>
  <si>
    <t>0401 DIRECCIÓN GENERAL DE PROTECCIÓN CON</t>
  </si>
  <si>
    <t>0501 DES DIR GENERAL DE ADMINISTRACIÓN</t>
  </si>
  <si>
    <t>0502 DIRECCIÓN DE RECURSOS MATERIALES;</t>
  </si>
  <si>
    <t>0601 DIRECCIÓN GENERAL DE RECURSOS HUMAN</t>
  </si>
  <si>
    <t>0701 JUR SANIT NO. I CON SEDE EN GTO</t>
  </si>
  <si>
    <t>0702 JUR SANIT NO. II SEDE SAN MIGUEL DE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</si>
  <si>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</si>
  <si>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</si>
  <si>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</si>
  <si>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</si>
  <si>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</si>
  <si>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</t>
  </si>
  <si>
    <t>0709 UNIDAD MÉDICA MUNICIPIO GUANAJUATO</t>
  </si>
  <si>
    <t>0710 UNIDAD MÉDICA MUNICIPIO DOLORES HID</t>
  </si>
  <si>
    <t>0711 UNIDAD MÉDICA MUNICIPIO SAN DIEGO D</t>
  </si>
  <si>
    <t>0712 UNIDAD MÉDICA MUNICIPIO SAN FÉLIPE</t>
  </si>
  <si>
    <t>0713 UNIDAD MÉDICA MUNICIPIO OCAMPO</t>
  </si>
  <si>
    <t>0714 UNIDAD MÉDICA MUNICIPIO SAN MIGUEL</t>
  </si>
  <si>
    <t>0715 UNIDAD MÉDICA MUNICIPIO DR  MORA</t>
  </si>
  <si>
    <t>0716 UNIDAD MÉDICA MUNICIPIO SAN JOSE IT</t>
  </si>
  <si>
    <t>0717 UNIDAD MÉDICA MUNICIPIO SAN LUIS DE</t>
  </si>
  <si>
    <t>0718 UNIDAD MÉDICA MUNICIPIO VICTORIA</t>
  </si>
  <si>
    <t>0719 UNIDAD MÉDICA MUNICIPIO SANTA CATAR</t>
  </si>
  <si>
    <t>0720 UNIDAD MÉDICA MUNICIPIO TIERRA BLAN</t>
  </si>
  <si>
    <t>0721 UNIDAD MÉDICA MUNICIPIO ATARJEA</t>
  </si>
  <si>
    <t>0722 UNIDAD MÉDICA MUNICIPIO XICHU</t>
  </si>
  <si>
    <t>0723 UNIDAD MÉDICA MUNICIPIO CELAYA</t>
  </si>
  <si>
    <t>0724 UNIDAD MÉDICA MUNICIPIO SANTA CRUZ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</si>
  <si>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</si>
  <si>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</si>
  <si>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</si>
  <si>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</si>
  <si>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</t>
  </si>
  <si>
    <t>0730 UNIDAD MÉDICA MUNICIPIO APASEO EL G</t>
  </si>
  <si>
    <t>0731 UNIDAD MÉDICA MUNICIPIO ACAMBARO</t>
  </si>
  <si>
    <t>0732 UNIDAD MÉDICA MUNICIPIO SALVATIERRA</t>
  </si>
  <si>
    <t>0733 UNIDAD MÉDICA MUNICIPIO CORONEO</t>
  </si>
  <si>
    <t>0734 UNIDAD MÉDICA MUNICIPIO SANTIAGO MA</t>
  </si>
  <si>
    <t>0735 UNIDAD MÉDICA MUNICIPIO TARANDACUAO</t>
  </si>
  <si>
    <t>0736 UNIDAD MÉDICA MUNICIPIO JERÉCUARO</t>
  </si>
  <si>
    <t>0737 UNIDAD MÉDICA MUNICIPIO SALAMANCA</t>
  </si>
  <si>
    <t>0738 UNIDAD MÉDICA MUNICIPIO VALLE DE SA</t>
  </si>
  <si>
    <t>0739 UNIDAD MÉDICA MUNICIPIO JARAL DEL P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</si>
  <si>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</si>
  <si>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</si>
  <si>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</si>
  <si>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</si>
  <si>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</si>
  <si>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</si>
  <si>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</si>
  <si>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</si>
  <si>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</si>
  <si>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</si>
  <si>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</si>
  <si>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</si>
  <si>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</t>
  </si>
  <si>
    <t>0753 UNIDAD MÉDICA MUNICIPIO PURÍSIMA DE</t>
  </si>
  <si>
    <t>0754 UNIDAD MÉDICA MUNICIPIO CD  MANUEL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</si>
  <si>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</si>
  <si>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</si>
  <si>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</si>
  <si>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</si>
  <si>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</si>
  <si>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</si>
  <si>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</si>
  <si>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</si>
  <si>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</si>
  <si>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</si>
  <si>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</si>
  <si>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</si>
  <si>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</si>
  <si>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</si>
  <si>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</si>
  <si>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</si>
  <si>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</t>
  </si>
  <si>
    <t>0819 HOSDPITAL COMUNITARIO ROMITA</t>
  </si>
  <si>
    <t>0823 HOSDPITAL COMUNITARIO COMONFORT</t>
  </si>
  <si>
    <t>0824 HOSDPITAL COMUNITARIO APASEO EL GDE</t>
  </si>
  <si>
    <t>0825 HOSDPITAL COMUNITARIO JERECUARO</t>
  </si>
  <si>
    <t>0826 HOSPITAL GENERAL DE SAN JOSE ITURBI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</si>
  <si>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</si>
  <si>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</si>
  <si>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</si>
  <si>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</si>
  <si>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</si>
  <si>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</si>
  <si>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</si>
  <si>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</si>
  <si>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</si>
  <si>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</si>
  <si>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</t>
  </si>
  <si>
    <t>0839 HOSPITAL COMUNITARIO MOROLEÓN</t>
  </si>
  <si>
    <t>0840 HOSPITAL COMUNITARIO YURIRIA</t>
  </si>
  <si>
    <t>0841 HOSPITAL COMUNITARIO SAN DIEGO DE L</t>
  </si>
  <si>
    <t>0842 HOSPITAL MATERNO SAN LUIS DE LA PAZ</t>
  </si>
  <si>
    <t>0843 HOSPITAL MATERNO CELAYA</t>
  </si>
  <si>
    <t>0844 HOSP.D ESPECIALIDADES PEDIÁTRICO DE</t>
  </si>
  <si>
    <t>0845 HOSPITAL MATERNO INFANTIL DE IRAPUA</t>
  </si>
  <si>
    <t>0848 HOSPITAL ESTATAL DE ATENCIÓN AL COV</t>
  </si>
  <si>
    <t>0846 HOSPITAL DE LOS PUEBLOS DEL RINCÓN</t>
  </si>
  <si>
    <t>0847 HOSPITAL COMUNITARIO LAS JOYAS</t>
  </si>
  <si>
    <t>0901 LABORATORIO ESTATAL DE SALUD PUBLIC</t>
  </si>
  <si>
    <t>0902 CENTRO ESTATAL DE TRANFUSION SANGUI</t>
  </si>
  <si>
    <t>0903 SISTEMA DE URGENCIAS DEL ESTADO DE</t>
  </si>
  <si>
    <t>0904 COGUSIDA</t>
  </si>
  <si>
    <t>0905 CONSEJO ESTATAL DE TRANSPLANTES (CO</t>
  </si>
  <si>
    <t>0907 CENTRO ESTATAL DE CUIDADOS CRÍTICOS</t>
  </si>
  <si>
    <t>0908 CLÍNICA DE DESINTOXICACIÓN DE LEÓN</t>
  </si>
  <si>
    <t>Total del Gasto</t>
  </si>
  <si>
    <t>“Bajo protesta de decir verdad declaramos que los Estados Financieros y sus notas, son razonablemente correctos y son responsabilidad del emisor”.</t>
  </si>
  <si>
    <t>Clasificación Administrativa General</t>
  </si>
  <si>
    <t>Egresos</t>
  </si>
  <si>
    <t xml:space="preserve">    Poder Ejecutivo </t>
  </si>
  <si>
    <t>NO APLICA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</si>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</sst>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&quot;$&quot;* #,##0_-;\-&quot;$&quot;* #,##0_-;_-&quot;$&quot;* &quot;-&quot;??_-;_-@_-"/>
  </numFmts>
  <fonts count="25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indexed="63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7">
    <xf numFmtId="0" fontId="0" fillId="0" borderId="0"/>
    <xf numFmtId="43" fontId="7" fillId="0" borderId="0" applyFont="0" applyFill="0" applyBorder="0" applyAlignment="0" applyProtection="0"/>
    <xf numFmtId="0" fontId="4" fillId="0" borderId="0"/>
    <xf numFmtId="0" fontId="2" fillId="0" borderId="0"/>
    <xf numFmtId="43" fontId="1" fillId="0" borderId="0" applyFont="0" applyFill="0" applyBorder="0" applyAlignment="0" applyProtection="0"/>
    <xf numFmtId="164" fontId="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3" fillId="3" borderId="0" applyNumberFormat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9" fillId="0" borderId="0"/>
    <xf numFmtId="0" fontId="1" fillId="0" borderId="0"/>
    <xf numFmtId="0" fontId="18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14" borderId="14" applyNumberFormat="0" applyProtection="0">
      <alignment horizontal="left" vertical="center" indent="1"/>
    </xf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</cellStyleXfs>
  <cellXfs count="74">
    <xf numFmtId="0" fontId="0" fillId="0" borderId="0" xfId="0"/>
    <xf numFmtId="0" fontId="6" fillId="0" borderId="0" xfId="3" applyFont="1"/>
    <xf numFmtId="0" fontId="6" fillId="13" borderId="0" xfId="3" applyFont="1" applyFill="1"/>
    <xf numFmtId="0" fontId="5" fillId="12" borderId="12" xfId="3" applyFont="1" applyFill="1" applyBorder="1" applyAlignment="1">
      <alignment horizontal="center" vertical="center" wrapText="1"/>
    </xf>
    <xf numFmtId="0" fontId="6" fillId="13" borderId="13" xfId="2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Protection="1">
      <protection locked="0"/>
    </xf>
    <xf numFmtId="3" fontId="6" fillId="13" borderId="13" xfId="4" applyNumberFormat="1" applyFont="1" applyFill="1" applyBorder="1" applyAlignment="1">
      <alignment horizontal="right" vertical="center" wrapText="1"/>
    </xf>
    <xf numFmtId="3" fontId="9" fillId="13" borderId="13" xfId="4" applyNumberFormat="1" applyFont="1" applyFill="1" applyBorder="1" applyAlignment="1">
      <alignment horizontal="right" vertical="center" wrapText="1"/>
    </xf>
    <xf numFmtId="4" fontId="6" fillId="0" borderId="0" xfId="3" applyNumberFormat="1" applyFont="1"/>
    <xf numFmtId="0" fontId="6" fillId="0" borderId="10" xfId="2" applyFont="1" applyBorder="1" applyAlignment="1"/>
    <xf numFmtId="3" fontId="6" fillId="13" borderId="10" xfId="4" applyNumberFormat="1" applyFont="1" applyFill="1" applyBorder="1" applyAlignment="1">
      <alignment horizontal="right" vertical="center" wrapText="1"/>
    </xf>
    <xf numFmtId="3" fontId="9" fillId="13" borderId="10" xfId="4" applyNumberFormat="1" applyFont="1" applyFill="1" applyBorder="1" applyAlignment="1">
      <alignment horizontal="right" vertical="center" wrapText="1"/>
    </xf>
    <xf numFmtId="0" fontId="10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3" fontId="6" fillId="13" borderId="6" xfId="4" applyNumberFormat="1" applyFont="1" applyFill="1" applyBorder="1" applyAlignment="1">
      <alignment horizontal="right" vertical="center" wrapText="1"/>
    </xf>
    <xf numFmtId="3" fontId="9" fillId="13" borderId="6" xfId="4" applyNumberFormat="1" applyFont="1" applyFill="1" applyBorder="1" applyAlignment="1">
      <alignment horizontal="right" vertical="center" wrapText="1"/>
    </xf>
    <xf numFmtId="0" fontId="9" fillId="13" borderId="12" xfId="2" applyFont="1" applyFill="1" applyBorder="1" applyAlignment="1">
      <alignment horizontal="justify" vertical="center" wrapText="1"/>
    </xf>
    <xf numFmtId="3" fontId="9" fillId="13" borderId="12" xfId="4" applyNumberFormat="1" applyFont="1" applyFill="1" applyBorder="1" applyAlignment="1">
      <alignment horizontal="right" vertical="center" wrapText="1"/>
    </xf>
    <xf numFmtId="43" fontId="6" fillId="13" borderId="0" xfId="1" applyFont="1" applyFill="1"/>
    <xf numFmtId="43" fontId="6" fillId="0" borderId="0" xfId="1" applyFont="1"/>
    <xf numFmtId="0" fontId="5" fillId="12" borderId="12" xfId="2" applyFont="1" applyFill="1" applyBorder="1" applyAlignment="1">
      <alignment horizontal="center" vertical="center" wrapText="1"/>
    </xf>
    <xf numFmtId="0" fontId="8" fillId="15" borderId="13" xfId="533" applyNumberFormat="1" applyFont="1" applyFill="1" applyBorder="1" applyAlignment="1" applyProtection="1">
      <alignment horizontal="left" vertical="center" wrapText="1"/>
      <protection locked="0"/>
    </xf>
    <xf numFmtId="3" fontId="12" fillId="0" borderId="13" xfId="58" applyNumberFormat="1" applyFont="1" applyBorder="1" applyAlignment="1">
      <alignment vertical="center"/>
    </xf>
    <xf numFmtId="3" fontId="8" fillId="0" borderId="13" xfId="58" applyNumberFormat="1" applyFont="1" applyBorder="1" applyAlignment="1">
      <alignment vertical="center"/>
    </xf>
    <xf numFmtId="3" fontId="8" fillId="0" borderId="13" xfId="2" applyNumberFormat="1" applyFont="1" applyBorder="1" applyAlignment="1">
      <alignment vertical="center"/>
    </xf>
    <xf numFmtId="0" fontId="8" fillId="15" borderId="10" xfId="533" applyNumberFormat="1" applyFont="1" applyFill="1" applyBorder="1" applyAlignment="1" applyProtection="1">
      <alignment horizontal="left" vertical="center" wrapText="1"/>
      <protection locked="0"/>
    </xf>
    <xf numFmtId="3" fontId="12" fillId="0" borderId="10" xfId="58" applyNumberFormat="1" applyFont="1" applyBorder="1" applyAlignment="1">
      <alignment vertical="center"/>
    </xf>
    <xf numFmtId="3" fontId="8" fillId="0" borderId="10" xfId="58" applyNumberFormat="1" applyFont="1" applyBorder="1" applyAlignment="1">
      <alignment vertical="center"/>
    </xf>
    <xf numFmtId="3" fontId="8" fillId="0" borderId="10" xfId="2" applyNumberFormat="1" applyFont="1" applyBorder="1" applyAlignment="1">
      <alignment vertical="center"/>
    </xf>
    <xf numFmtId="0" fontId="5" fillId="15" borderId="12" xfId="533" applyNumberFormat="1" applyFont="1" applyFill="1" applyBorder="1" applyAlignment="1" applyProtection="1">
      <alignment horizontal="center" vertical="center" wrapText="1"/>
      <protection locked="0"/>
    </xf>
    <xf numFmtId="3" fontId="22" fillId="0" borderId="12" xfId="58" applyNumberFormat="1" applyFont="1" applyBorder="1" applyAlignment="1">
      <alignment vertical="center"/>
    </xf>
    <xf numFmtId="3" fontId="5" fillId="0" borderId="12" xfId="58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3" fontId="6" fillId="0" borderId="0" xfId="2" applyNumberFormat="1" applyFont="1"/>
    <xf numFmtId="0" fontId="23" fillId="12" borderId="12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 applyProtection="1">
      <alignment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2" applyNumberFormat="1" applyFont="1" applyBorder="1" applyAlignment="1" applyProtection="1">
      <alignment horizontal="right" vertical="center"/>
      <protection locked="0"/>
    </xf>
    <xf numFmtId="0" fontId="4" fillId="0" borderId="10" xfId="2" applyFont="1" applyFill="1" applyBorder="1" applyAlignment="1" applyProtection="1">
      <alignment vertical="center" wrapText="1"/>
    </xf>
    <xf numFmtId="0" fontId="24" fillId="0" borderId="12" xfId="2" applyFont="1" applyFill="1" applyBorder="1" applyAlignment="1" applyProtection="1">
      <alignment horizontal="center" vertical="center"/>
    </xf>
    <xf numFmtId="3" fontId="9" fillId="0" borderId="12" xfId="2" applyNumberFormat="1" applyFont="1" applyBorder="1" applyAlignment="1" applyProtection="1">
      <alignment horizontal="right" vertical="center"/>
      <protection locked="0"/>
    </xf>
    <xf numFmtId="0" fontId="12" fillId="0" borderId="0" xfId="2" applyFont="1" applyAlignment="1">
      <alignment vertical="center"/>
    </xf>
    <xf numFmtId="167" fontId="12" fillId="0" borderId="0" xfId="2" applyNumberFormat="1" applyFont="1" applyAlignment="1">
      <alignment vertical="center"/>
    </xf>
    <xf numFmtId="0" fontId="8" fillId="15" borderId="0" xfId="533" applyNumberFormat="1" applyFont="1" applyFill="1" applyBorder="1" applyAlignment="1" applyProtection="1">
      <alignment horizontal="left" vertical="center" wrapText="1"/>
      <protection locked="0"/>
    </xf>
    <xf numFmtId="0" fontId="5" fillId="12" borderId="11" xfId="3" applyFont="1" applyFill="1" applyBorder="1" applyAlignment="1">
      <alignment horizontal="center" vertical="center" wrapText="1"/>
    </xf>
    <xf numFmtId="0" fontId="5" fillId="12" borderId="12" xfId="3" applyFont="1" applyFill="1" applyBorder="1" applyAlignment="1">
      <alignment horizontal="center" vertical="center" wrapText="1"/>
    </xf>
    <xf numFmtId="0" fontId="5" fillId="12" borderId="2" xfId="2" applyFont="1" applyFill="1" applyBorder="1" applyAlignment="1">
      <alignment horizontal="center" vertical="center"/>
    </xf>
    <xf numFmtId="0" fontId="5" fillId="12" borderId="3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5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center"/>
    </xf>
    <xf numFmtId="0" fontId="5" fillId="12" borderId="6" xfId="2" applyFont="1" applyFill="1" applyBorder="1" applyAlignment="1">
      <alignment horizontal="center" vertical="center"/>
    </xf>
    <xf numFmtId="0" fontId="5" fillId="12" borderId="7" xfId="2" applyFont="1" applyFill="1" applyBorder="1" applyAlignment="1">
      <alignment horizontal="center" vertical="center"/>
    </xf>
    <xf numFmtId="0" fontId="5" fillId="12" borderId="8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10" xfId="3" applyFont="1" applyFill="1" applyBorder="1" applyAlignment="1">
      <alignment horizontal="center" vertical="center"/>
    </xf>
    <xf numFmtId="0" fontId="5" fillId="12" borderId="11" xfId="3" applyFont="1" applyFill="1" applyBorder="1" applyAlignment="1">
      <alignment horizontal="center" vertical="center"/>
    </xf>
    <xf numFmtId="0" fontId="23" fillId="12" borderId="5" xfId="2" applyFont="1" applyFill="1" applyBorder="1" applyAlignment="1">
      <alignment horizontal="center" vertical="center"/>
    </xf>
    <xf numFmtId="0" fontId="23" fillId="12" borderId="0" xfId="2" applyFont="1" applyFill="1" applyBorder="1" applyAlignment="1">
      <alignment horizontal="center" vertical="center"/>
    </xf>
    <xf numFmtId="0" fontId="23" fillId="12" borderId="6" xfId="2" applyFont="1" applyFill="1" applyBorder="1" applyAlignment="1">
      <alignment horizontal="center" vertical="center"/>
    </xf>
    <xf numFmtId="0" fontId="23" fillId="12" borderId="12" xfId="2" applyFont="1" applyFill="1" applyBorder="1" applyAlignment="1">
      <alignment horizontal="center" vertical="center"/>
    </xf>
    <xf numFmtId="0" fontId="23" fillId="12" borderId="12" xfId="2" applyFont="1" applyFill="1" applyBorder="1" applyAlignment="1">
      <alignment horizontal="center" vertical="center" wrapText="1"/>
    </xf>
    <xf numFmtId="0" fontId="5" fillId="12" borderId="12" xfId="2" applyFont="1" applyFill="1" applyBorder="1" applyAlignment="1">
      <alignment horizontal="center" vertical="center" wrapText="1"/>
    </xf>
    <xf numFmtId="0" fontId="8" fillId="15" borderId="3" xfId="533" applyNumberFormat="1" applyFont="1" applyFill="1" applyBorder="1" applyAlignment="1" applyProtection="1">
      <alignment horizontal="left" vertical="center" wrapText="1"/>
      <protection locked="0"/>
    </xf>
    <xf numFmtId="0" fontId="23" fillId="12" borderId="2" xfId="2" applyFont="1" applyFill="1" applyBorder="1" applyAlignment="1">
      <alignment horizontal="center" vertical="center"/>
    </xf>
    <xf numFmtId="0" fontId="23" fillId="12" borderId="3" xfId="2" applyFont="1" applyFill="1" applyBorder="1" applyAlignment="1">
      <alignment horizontal="center" vertical="center"/>
    </xf>
    <xf numFmtId="0" fontId="23" fillId="12" borderId="4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center"/>
    </xf>
    <xf numFmtId="0" fontId="5" fillId="12" borderId="3" xfId="2" applyFont="1" applyFill="1" applyBorder="1" applyAlignment="1">
      <alignment horizontal="center"/>
    </xf>
    <xf numFmtId="0" fontId="5" fillId="12" borderId="4" xfId="2" applyFont="1" applyFill="1" applyBorder="1" applyAlignment="1">
      <alignment horizontal="center"/>
    </xf>
    <xf numFmtId="0" fontId="5" fillId="12" borderId="5" xfId="2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5" fillId="12" borderId="6" xfId="2" applyFont="1" applyFill="1" applyBorder="1" applyAlignment="1">
      <alignment horizontal="center"/>
    </xf>
    <xf numFmtId="0" fontId="5" fillId="12" borderId="12" xfId="2" applyFont="1" applyFill="1" applyBorder="1" applyAlignment="1">
      <alignment horizontal="center" vertical="center"/>
    </xf>
  </cellXfs>
  <cellStyles count="547">
    <cellStyle name="=C:\WINNT\SYSTEM32\COMMAND.COM" xfId="5"/>
    <cellStyle name="20% - Énfasis1 2" xfId="6"/>
    <cellStyle name="20% - Énfasis1 2 2" xfId="7"/>
    <cellStyle name="20% - Énfasis1 2 3" xfId="8"/>
    <cellStyle name="20% - Énfasis2 2" xfId="9"/>
    <cellStyle name="20% - Énfasis2 2 2" xfId="10"/>
    <cellStyle name="20% - Énfasis2 2 3" xfId="11"/>
    <cellStyle name="20% - Énfasis3 2" xfId="12"/>
    <cellStyle name="20% - Énfasis3 2 2" xfId="13"/>
    <cellStyle name="20% - Énfasis3 2 3" xfId="14"/>
    <cellStyle name="20% - Énfasis4 2" xfId="15"/>
    <cellStyle name="20% - Énfasis4 2 2" xfId="16"/>
    <cellStyle name="20% - Énfasis4 2 3" xfId="17"/>
    <cellStyle name="40% - Énfasis3 2" xfId="18"/>
    <cellStyle name="40% - Énfasis3 2 2" xfId="19"/>
    <cellStyle name="40% - Énfasis3 2 3" xfId="20"/>
    <cellStyle name="60% - Énfasis3 2" xfId="21"/>
    <cellStyle name="60% - Énfasis4 2" xfId="22"/>
    <cellStyle name="60% - Énfasis6 2" xfId="23"/>
    <cellStyle name="Énfasis1 2" xfId="24"/>
    <cellStyle name="Euro" xfId="25"/>
    <cellStyle name="Fecha" xfId="26"/>
    <cellStyle name="Fijo" xfId="27"/>
    <cellStyle name="HEADING1" xfId="28"/>
    <cellStyle name="HEADING2" xfId="29"/>
    <cellStyle name="Millares" xfId="1" builtinId="3"/>
    <cellStyle name="Millares 10" xfId="30"/>
    <cellStyle name="Millares 10 2" xfId="4"/>
    <cellStyle name="Millares 10 3" xfId="31"/>
    <cellStyle name="Millares 10 4" xfId="32"/>
    <cellStyle name="Millares 11" xfId="33"/>
    <cellStyle name="Millares 12" xfId="34"/>
    <cellStyle name="Millares 13" xfId="35"/>
    <cellStyle name="Millares 14" xfId="36"/>
    <cellStyle name="Millares 15" xfId="37"/>
    <cellStyle name="Millares 16" xfId="38"/>
    <cellStyle name="Millares 17" xfId="39"/>
    <cellStyle name="Millares 18" xfId="40"/>
    <cellStyle name="Millares 2" xfId="41"/>
    <cellStyle name="Millares 2 10" xfId="42"/>
    <cellStyle name="Millares 2 11" xfId="43"/>
    <cellStyle name="Millares 2 12" xfId="44"/>
    <cellStyle name="Millares 2 13" xfId="45"/>
    <cellStyle name="Millares 2 14" xfId="46"/>
    <cellStyle name="Millares 2 15" xfId="47"/>
    <cellStyle name="Millares 2 16" xfId="48"/>
    <cellStyle name="Millares 2 16 2" xfId="49"/>
    <cellStyle name="Millares 2 16 3" xfId="50"/>
    <cellStyle name="Millares 2 17" xfId="51"/>
    <cellStyle name="Millares 2 18" xfId="52"/>
    <cellStyle name="Millares 2 19" xfId="53"/>
    <cellStyle name="Millares 2 19 2" xfId="54"/>
    <cellStyle name="Millares 2 19 3" xfId="55"/>
    <cellStyle name="Millares 2 2" xfId="56"/>
    <cellStyle name="Millares 2 2 2" xfId="57"/>
    <cellStyle name="Millares 2 2 2 2" xfId="58"/>
    <cellStyle name="Millares 2 2 2 3" xfId="59"/>
    <cellStyle name="Millares 2 2 2 4" xfId="60"/>
    <cellStyle name="Millares 2 2 3" xfId="61"/>
    <cellStyle name="Millares 2 2 4" xfId="62"/>
    <cellStyle name="Millares 2 2 5" xfId="63"/>
    <cellStyle name="Millares 2 20" xfId="64"/>
    <cellStyle name="Millares 2 20 2" xfId="65"/>
    <cellStyle name="Millares 2 20 3" xfId="66"/>
    <cellStyle name="Millares 2 21" xfId="67"/>
    <cellStyle name="Millares 2 21 2" xfId="68"/>
    <cellStyle name="Millares 2 21 3" xfId="69"/>
    <cellStyle name="Millares 2 22" xfId="70"/>
    <cellStyle name="Millares 2 22 2" xfId="71"/>
    <cellStyle name="Millares 2 22 3" xfId="72"/>
    <cellStyle name="Millares 2 23" xfId="73"/>
    <cellStyle name="Millares 2 24" xfId="74"/>
    <cellStyle name="Millares 2 25" xfId="75"/>
    <cellStyle name="Millares 2 3" xfId="76"/>
    <cellStyle name="Millares 2 3 2" xfId="77"/>
    <cellStyle name="Millares 2 3 2 2" xfId="78"/>
    <cellStyle name="Millares 2 4" xfId="79"/>
    <cellStyle name="Millares 2 4 2" xfId="80"/>
    <cellStyle name="Millares 2 4 3" xfId="81"/>
    <cellStyle name="Millares 2 5" xfId="82"/>
    <cellStyle name="Millares 2 6" xfId="83"/>
    <cellStyle name="Millares 2 7" xfId="84"/>
    <cellStyle name="Millares 2 8" xfId="85"/>
    <cellStyle name="Millares 2 9" xfId="86"/>
    <cellStyle name="Millares 3" xfId="87"/>
    <cellStyle name="Millares 3 2" xfId="88"/>
    <cellStyle name="Millares 3 2 2" xfId="89"/>
    <cellStyle name="Millares 3 3" xfId="90"/>
    <cellStyle name="Millares 3 4" xfId="91"/>
    <cellStyle name="Millares 3 5" xfId="92"/>
    <cellStyle name="Millares 3 6" xfId="93"/>
    <cellStyle name="Millares 3 7" xfId="94"/>
    <cellStyle name="Millares 3 8" xfId="95"/>
    <cellStyle name="Millares 3 9" xfId="96"/>
    <cellStyle name="Millares 4" xfId="97"/>
    <cellStyle name="Millares 4 2" xfId="98"/>
    <cellStyle name="Millares 4 3" xfId="99"/>
    <cellStyle name="Millares 4 4" xfId="100"/>
    <cellStyle name="Millares 4 5" xfId="101"/>
    <cellStyle name="Millares 5" xfId="102"/>
    <cellStyle name="Millares 5 2" xfId="103"/>
    <cellStyle name="Millares 5 3" xfId="104"/>
    <cellStyle name="Millares 6" xfId="105"/>
    <cellStyle name="Millares 7" xfId="106"/>
    <cellStyle name="Millares 8" xfId="107"/>
    <cellStyle name="Millares 8 2" xfId="108"/>
    <cellStyle name="Millares 8 2 2" xfId="109"/>
    <cellStyle name="Millares 8 2 3" xfId="110"/>
    <cellStyle name="Millares 9" xfId="111"/>
    <cellStyle name="Millares 9 2" xfId="112"/>
    <cellStyle name="Millares 9 3" xfId="113"/>
    <cellStyle name="Moneda 2" xfId="114"/>
    <cellStyle name="Moneda 2 2" xfId="115"/>
    <cellStyle name="Moneda 2 3" xfId="116"/>
    <cellStyle name="Normal" xfId="0" builtinId="0"/>
    <cellStyle name="Normal 10" xfId="117"/>
    <cellStyle name="Normal 10 2" xfId="118"/>
    <cellStyle name="Normal 10 3" xfId="119"/>
    <cellStyle name="Normal 10 4" xfId="120"/>
    <cellStyle name="Normal 10 5" xfId="121"/>
    <cellStyle name="Normal 11" xfId="122"/>
    <cellStyle name="Normal 11 2" xfId="123"/>
    <cellStyle name="Normal 11 3" xfId="124"/>
    <cellStyle name="Normal 12" xfId="125"/>
    <cellStyle name="Normal 12 2" xfId="126"/>
    <cellStyle name="Normal 12 2 2" xfId="127"/>
    <cellStyle name="Normal 12 2 3" xfId="128"/>
    <cellStyle name="Normal 13" xfId="129"/>
    <cellStyle name="Normal 13 2" xfId="130"/>
    <cellStyle name="Normal 13 3" xfId="131"/>
    <cellStyle name="Normal 14" xfId="132"/>
    <cellStyle name="Normal 15" xfId="133"/>
    <cellStyle name="Normal 16" xfId="134"/>
    <cellStyle name="Normal 17" xfId="135"/>
    <cellStyle name="Normal 18" xfId="136"/>
    <cellStyle name="Normal 19" xfId="137"/>
    <cellStyle name="Normal 2" xfId="138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8 2 2" xfId="165"/>
    <cellStyle name="Normal 2 18 2 3" xfId="166"/>
    <cellStyle name="Normal 2 19" xfId="167"/>
    <cellStyle name="Normal 2 19 2" xfId="168"/>
    <cellStyle name="Normal 2 19 3" xfId="169"/>
    <cellStyle name="Normal 2 2" xfId="2"/>
    <cellStyle name="Normal 2 2 10" xfId="170"/>
    <cellStyle name="Normal 2 2 10 2" xfId="171"/>
    <cellStyle name="Normal 2 2 10 3" xfId="172"/>
    <cellStyle name="Normal 2 2 11" xfId="173"/>
    <cellStyle name="Normal 2 2 11 2" xfId="174"/>
    <cellStyle name="Normal 2 2 11 3" xfId="175"/>
    <cellStyle name="Normal 2 2 12" xfId="176"/>
    <cellStyle name="Normal 2 2 12 2" xfId="177"/>
    <cellStyle name="Normal 2 2 12 3" xfId="178"/>
    <cellStyle name="Normal 2 2 13" xfId="179"/>
    <cellStyle name="Normal 2 2 13 2" xfId="180"/>
    <cellStyle name="Normal 2 2 13 3" xfId="181"/>
    <cellStyle name="Normal 2 2 14" xfId="182"/>
    <cellStyle name="Normal 2 2 14 2" xfId="183"/>
    <cellStyle name="Normal 2 2 14 3" xfId="184"/>
    <cellStyle name="Normal 2 2 15" xfId="185"/>
    <cellStyle name="Normal 2 2 15 2" xfId="186"/>
    <cellStyle name="Normal 2 2 15 3" xfId="187"/>
    <cellStyle name="Normal 2 2 16" xfId="188"/>
    <cellStyle name="Normal 2 2 16 2" xfId="189"/>
    <cellStyle name="Normal 2 2 16 3" xfId="190"/>
    <cellStyle name="Normal 2 2 17" xfId="191"/>
    <cellStyle name="Normal 2 2 17 2" xfId="192"/>
    <cellStyle name="Normal 2 2 17 3" xfId="193"/>
    <cellStyle name="Normal 2 2 18" xfId="194"/>
    <cellStyle name="Normal 2 2 19" xfId="195"/>
    <cellStyle name="Normal 2 2 2" xfId="196"/>
    <cellStyle name="Normal 2 2 2 2" xfId="197"/>
    <cellStyle name="Normal 2 2 2 2 2" xfId="198"/>
    <cellStyle name="Normal 2 2 2 2 3" xfId="199"/>
    <cellStyle name="Normal 2 2 2 3" xfId="200"/>
    <cellStyle name="Normal 2 2 2 3 2" xfId="201"/>
    <cellStyle name="Normal 2 2 2 3 3" xfId="202"/>
    <cellStyle name="Normal 2 2 2 4" xfId="203"/>
    <cellStyle name="Normal 2 2 2 4 2" xfId="204"/>
    <cellStyle name="Normal 2 2 2 4 3" xfId="205"/>
    <cellStyle name="Normal 2 2 2 5" xfId="206"/>
    <cellStyle name="Normal 2 2 2 5 2" xfId="207"/>
    <cellStyle name="Normal 2 2 2 5 3" xfId="208"/>
    <cellStyle name="Normal 2 2 2 6" xfId="209"/>
    <cellStyle name="Normal 2 2 2 6 2" xfId="210"/>
    <cellStyle name="Normal 2 2 2 6 3" xfId="211"/>
    <cellStyle name="Normal 2 2 2 7" xfId="212"/>
    <cellStyle name="Normal 2 2 2 7 2" xfId="213"/>
    <cellStyle name="Normal 2 2 2 7 3" xfId="214"/>
    <cellStyle name="Normal 2 2 20" xfId="215"/>
    <cellStyle name="Normal 2 2 21" xfId="216"/>
    <cellStyle name="Normal 2 2 22" xfId="217"/>
    <cellStyle name="Normal 2 2 23" xfId="218"/>
    <cellStyle name="Normal 2 2 23 2" xfId="219"/>
    <cellStyle name="Normal 2 2 23 3" xfId="220"/>
    <cellStyle name="Normal 2 2 3" xfId="221"/>
    <cellStyle name="Normal 2 2 3 2" xfId="222"/>
    <cellStyle name="Normal 2 2 3 3" xfId="223"/>
    <cellStyle name="Normal 2 2 4" xfId="224"/>
    <cellStyle name="Normal 2 2 4 2" xfId="225"/>
    <cellStyle name="Normal 2 2 4 3" xfId="226"/>
    <cellStyle name="Normal 2 2 5" xfId="227"/>
    <cellStyle name="Normal 2 2 5 2" xfId="228"/>
    <cellStyle name="Normal 2 2 5 3" xfId="229"/>
    <cellStyle name="Normal 2 2 6" xfId="230"/>
    <cellStyle name="Normal 2 2 6 2" xfId="231"/>
    <cellStyle name="Normal 2 2 6 3" xfId="232"/>
    <cellStyle name="Normal 2 2 7" xfId="233"/>
    <cellStyle name="Normal 2 2 7 2" xfId="234"/>
    <cellStyle name="Normal 2 2 7 3" xfId="235"/>
    <cellStyle name="Normal 2 2 8" xfId="236"/>
    <cellStyle name="Normal 2 2 8 2" xfId="237"/>
    <cellStyle name="Normal 2 2 8 3" xfId="238"/>
    <cellStyle name="Normal 2 2 9" xfId="239"/>
    <cellStyle name="Normal 2 2 9 2" xfId="240"/>
    <cellStyle name="Normal 2 2 9 3" xfId="241"/>
    <cellStyle name="Normal 2 20" xfId="242"/>
    <cellStyle name="Normal 2 20 2" xfId="243"/>
    <cellStyle name="Normal 2 20 3" xfId="244"/>
    <cellStyle name="Normal 2 21" xfId="245"/>
    <cellStyle name="Normal 2 22" xfId="246"/>
    <cellStyle name="Normal 2 22 2" xfId="247"/>
    <cellStyle name="Normal 2 22 3" xfId="248"/>
    <cellStyle name="Normal 2 23" xfId="249"/>
    <cellStyle name="Normal 2 24" xfId="250"/>
    <cellStyle name="Normal 2 25" xfId="251"/>
    <cellStyle name="Normal 2 25 2" xfId="252"/>
    <cellStyle name="Normal 2 25 3" xfId="253"/>
    <cellStyle name="Normal 2 26" xfId="254"/>
    <cellStyle name="Normal 2 27" xfId="255"/>
    <cellStyle name="Normal 2 28" xfId="256"/>
    <cellStyle name="Normal 2 29" xfId="257"/>
    <cellStyle name="Normal 2 3" xfId="258"/>
    <cellStyle name="Normal 2 3 10" xfId="259"/>
    <cellStyle name="Normal 2 3 11" xfId="260"/>
    <cellStyle name="Normal 2 3 2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8 3" xfId="269"/>
    <cellStyle name="Normal 2 3 9" xfId="270"/>
    <cellStyle name="Normal 2 3 9 2" xfId="271"/>
    <cellStyle name="Normal 2 3 9 3" xfId="272"/>
    <cellStyle name="Normal 2 30" xfId="273"/>
    <cellStyle name="Normal 2 31" xfId="274"/>
    <cellStyle name="Normal 2 32" xfId="275"/>
    <cellStyle name="Normal 2 33" xfId="276"/>
    <cellStyle name="Normal 2 34" xfId="277"/>
    <cellStyle name="Normal 2 35" xfId="278"/>
    <cellStyle name="Normal 2 35 2" xfId="279"/>
    <cellStyle name="Normal 2 35 3" xfId="280"/>
    <cellStyle name="Normal 2 36" xfId="281"/>
    <cellStyle name="Normal 2 37" xfId="282"/>
    <cellStyle name="Normal 2 37 2" xfId="283"/>
    <cellStyle name="Normal 2 37 3" xfId="284"/>
    <cellStyle name="Normal 2 38" xfId="285"/>
    <cellStyle name="Normal 2 39" xfId="286"/>
    <cellStyle name="Normal 2 39 2" xfId="287"/>
    <cellStyle name="Normal 2 39 3" xfId="288"/>
    <cellStyle name="Normal 2 4" xfId="289"/>
    <cellStyle name="Normal 2 4 2" xfId="290"/>
    <cellStyle name="Normal 2 4 3" xfId="291"/>
    <cellStyle name="Normal 2 4 4" xfId="292"/>
    <cellStyle name="Normal 2 40" xfId="293"/>
    <cellStyle name="Normal 2 40 2" xfId="294"/>
    <cellStyle name="Normal 2 40 3" xfId="295"/>
    <cellStyle name="Normal 2 41" xfId="296"/>
    <cellStyle name="Normal 2 42" xfId="297"/>
    <cellStyle name="Normal 2 43" xfId="298"/>
    <cellStyle name="Normal 2 5" xfId="299"/>
    <cellStyle name="Normal 2 5 2" xfId="300"/>
    <cellStyle name="Normal 2 5 3" xfId="301"/>
    <cellStyle name="Normal 2 6" xfId="302"/>
    <cellStyle name="Normal 2 6 2" xfId="303"/>
    <cellStyle name="Normal 2 6 3" xfId="304"/>
    <cellStyle name="Normal 2 7" xfId="305"/>
    <cellStyle name="Normal 2 7 2" xfId="306"/>
    <cellStyle name="Normal 2 7 3" xfId="307"/>
    <cellStyle name="Normal 2 8" xfId="308"/>
    <cellStyle name="Normal 2 8 2" xfId="309"/>
    <cellStyle name="Normal 2 8 3" xfId="310"/>
    <cellStyle name="Normal 2 82" xfId="311"/>
    <cellStyle name="Normal 2 83" xfId="312"/>
    <cellStyle name="Normal 2 86" xfId="313"/>
    <cellStyle name="Normal 2 9" xfId="314"/>
    <cellStyle name="Normal 2 9 2" xfId="315"/>
    <cellStyle name="Normal 2 9 3" xfId="316"/>
    <cellStyle name="Normal 3" xfId="317"/>
    <cellStyle name="Normal 3 10" xfId="318"/>
    <cellStyle name="Normal 3 11" xfId="319"/>
    <cellStyle name="Normal 3 12" xfId="320"/>
    <cellStyle name="Normal 3 13" xfId="321"/>
    <cellStyle name="Normal 3 14" xfId="322"/>
    <cellStyle name="Normal 3 15" xfId="323"/>
    <cellStyle name="Normal 3 15 2" xfId="324"/>
    <cellStyle name="Normal 3 15 3" xfId="325"/>
    <cellStyle name="Normal 3 16" xfId="326"/>
    <cellStyle name="Normal 3 17" xfId="327"/>
    <cellStyle name="Normal 3 17 2" xfId="328"/>
    <cellStyle name="Normal 3 17 3" xfId="329"/>
    <cellStyle name="Normal 3 18" xfId="330"/>
    <cellStyle name="Normal 3 19" xfId="331"/>
    <cellStyle name="Normal 3 19 2" xfId="332"/>
    <cellStyle name="Normal 3 19 3" xfId="333"/>
    <cellStyle name="Normal 3 2" xfId="334"/>
    <cellStyle name="Normal 3 2 2" xfId="335"/>
    <cellStyle name="Normal 3 2 2 2" xfId="336"/>
    <cellStyle name="Normal 3 2 2 3" xfId="337"/>
    <cellStyle name="Normal 3 2 2 4" xfId="338"/>
    <cellStyle name="Normal 3 2 2 5" xfId="339"/>
    <cellStyle name="Normal 3 2 2 6" xfId="340"/>
    <cellStyle name="Normal 3 2 3" xfId="341"/>
    <cellStyle name="Normal 3 2 4" xfId="342"/>
    <cellStyle name="Normal 3 2 5" xfId="343"/>
    <cellStyle name="Normal 3 2 6" xfId="344"/>
    <cellStyle name="Normal 3 2 7" xfId="345"/>
    <cellStyle name="Normal 3 20" xfId="346"/>
    <cellStyle name="Normal 3 21" xfId="347"/>
    <cellStyle name="Normal 3 22" xfId="348"/>
    <cellStyle name="Normal 3 3" xfId="349"/>
    <cellStyle name="Normal 3 3 2" xfId="350"/>
    <cellStyle name="Normal 3 3 3" xfId="351"/>
    <cellStyle name="Normal 3 4" xfId="352"/>
    <cellStyle name="Normal 3 5" xfId="353"/>
    <cellStyle name="Normal 3 6" xfId="354"/>
    <cellStyle name="Normal 3 7" xfId="355"/>
    <cellStyle name="Normal 3 8" xfId="356"/>
    <cellStyle name="Normal 3 9" xfId="357"/>
    <cellStyle name="Normal 3 9 2" xfId="358"/>
    <cellStyle name="Normal 3 9 3" xfId="359"/>
    <cellStyle name="Normal 4" xfId="360"/>
    <cellStyle name="Normal 4 2" xfId="361"/>
    <cellStyle name="Normal 4 2 2" xfId="362"/>
    <cellStyle name="Normal 4 2 2 2" xfId="363"/>
    <cellStyle name="Normal 4 3" xfId="364"/>
    <cellStyle name="Normal 4 3 2" xfId="365"/>
    <cellStyle name="Normal 4 3 3" xfId="366"/>
    <cellStyle name="Normal 4 3 4" xfId="367"/>
    <cellStyle name="Normal 4 4" xfId="368"/>
    <cellStyle name="Normal 4 5" xfId="369"/>
    <cellStyle name="Normal 4 5 2" xfId="370"/>
    <cellStyle name="Normal 4 5 3" xfId="371"/>
    <cellStyle name="Normal 5" xfId="372"/>
    <cellStyle name="Normal 5 10" xfId="373"/>
    <cellStyle name="Normal 5 10 2" xfId="374"/>
    <cellStyle name="Normal 5 10 3" xfId="375"/>
    <cellStyle name="Normal 5 11" xfId="376"/>
    <cellStyle name="Normal 5 11 2" xfId="377"/>
    <cellStyle name="Normal 5 11 3" xfId="378"/>
    <cellStyle name="Normal 5 12" xfId="379"/>
    <cellStyle name="Normal 5 12 2" xfId="380"/>
    <cellStyle name="Normal 5 12 3" xfId="381"/>
    <cellStyle name="Normal 5 13" xfId="382"/>
    <cellStyle name="Normal 5 13 2" xfId="383"/>
    <cellStyle name="Normal 5 13 3" xfId="384"/>
    <cellStyle name="Normal 5 14" xfId="385"/>
    <cellStyle name="Normal 5 14 2" xfId="386"/>
    <cellStyle name="Normal 5 14 3" xfId="387"/>
    <cellStyle name="Normal 5 15" xfId="388"/>
    <cellStyle name="Normal 5 15 2" xfId="389"/>
    <cellStyle name="Normal 5 15 3" xfId="390"/>
    <cellStyle name="Normal 5 16" xfId="391"/>
    <cellStyle name="Normal 5 16 2" xfId="392"/>
    <cellStyle name="Normal 5 16 3" xfId="393"/>
    <cellStyle name="Normal 5 17" xfId="394"/>
    <cellStyle name="Normal 5 17 2" xfId="395"/>
    <cellStyle name="Normal 5 17 3" xfId="396"/>
    <cellStyle name="Normal 5 18" xfId="397"/>
    <cellStyle name="Normal 5 19" xfId="398"/>
    <cellStyle name="Normal 5 2" xfId="399"/>
    <cellStyle name="Normal 5 2 2" xfId="400"/>
    <cellStyle name="Normal 5 2 2 2" xfId="401"/>
    <cellStyle name="Normal 5 2 2 3" xfId="402"/>
    <cellStyle name="Normal 5 3" xfId="403"/>
    <cellStyle name="Normal 5 3 2" xfId="404"/>
    <cellStyle name="Normal 5 3 2 2" xfId="405"/>
    <cellStyle name="Normal 5 3 2 3" xfId="406"/>
    <cellStyle name="Normal 5 3 3" xfId="3"/>
    <cellStyle name="Normal 5 3 4" xfId="407"/>
    <cellStyle name="Normal 5 4" xfId="408"/>
    <cellStyle name="Normal 5 4 2" xfId="409"/>
    <cellStyle name="Normal 5 4 2 2" xfId="410"/>
    <cellStyle name="Normal 5 4 2 3" xfId="411"/>
    <cellStyle name="Normal 5 5" xfId="412"/>
    <cellStyle name="Normal 5 5 2" xfId="413"/>
    <cellStyle name="Normal 5 5 2 2" xfId="414"/>
    <cellStyle name="Normal 5 5 2 3" xfId="415"/>
    <cellStyle name="Normal 5 6" xfId="416"/>
    <cellStyle name="Normal 5 6 2" xfId="417"/>
    <cellStyle name="Normal 5 6 3" xfId="418"/>
    <cellStyle name="Normal 5 7" xfId="419"/>
    <cellStyle name="Normal 5 7 2" xfId="420"/>
    <cellStyle name="Normal 5 7 2 2" xfId="421"/>
    <cellStyle name="Normal 5 7 2 3" xfId="422"/>
    <cellStyle name="Normal 5 8" xfId="423"/>
    <cellStyle name="Normal 5 8 2" xfId="424"/>
    <cellStyle name="Normal 5 8 3" xfId="425"/>
    <cellStyle name="Normal 5 9" xfId="426"/>
    <cellStyle name="Normal 5 9 2" xfId="427"/>
    <cellStyle name="Normal 5 9 3" xfId="428"/>
    <cellStyle name="Normal 56" xfId="429"/>
    <cellStyle name="Normal 56 2" xfId="430"/>
    <cellStyle name="Normal 56 3" xfId="431"/>
    <cellStyle name="Normal 56 4" xfId="432"/>
    <cellStyle name="Normal 56 5" xfId="433"/>
    <cellStyle name="Normal 6" xfId="434"/>
    <cellStyle name="Normal 6 2" xfId="435"/>
    <cellStyle name="Normal 6 2 2" xfId="436"/>
    <cellStyle name="Normal 6 2 3" xfId="437"/>
    <cellStyle name="Normal 6 2 4" xfId="438"/>
    <cellStyle name="Normal 6 3" xfId="439"/>
    <cellStyle name="Normal 6 4" xfId="440"/>
    <cellStyle name="Normal 6 5" xfId="441"/>
    <cellStyle name="Normal 6 6" xfId="442"/>
    <cellStyle name="Normal 7" xfId="443"/>
    <cellStyle name="Normal 7 10" xfId="444"/>
    <cellStyle name="Normal 7 10 2" xfId="445"/>
    <cellStyle name="Normal 7 10 3" xfId="446"/>
    <cellStyle name="Normal 7 11" xfId="447"/>
    <cellStyle name="Normal 7 11 2" xfId="448"/>
    <cellStyle name="Normal 7 11 3" xfId="449"/>
    <cellStyle name="Normal 7 12" xfId="450"/>
    <cellStyle name="Normal 7 12 2" xfId="451"/>
    <cellStyle name="Normal 7 12 3" xfId="452"/>
    <cellStyle name="Normal 7 13" xfId="453"/>
    <cellStyle name="Normal 7 13 2" xfId="454"/>
    <cellStyle name="Normal 7 13 3" xfId="455"/>
    <cellStyle name="Normal 7 14" xfId="456"/>
    <cellStyle name="Normal 7 14 2" xfId="457"/>
    <cellStyle name="Normal 7 14 3" xfId="458"/>
    <cellStyle name="Normal 7 15" xfId="459"/>
    <cellStyle name="Normal 7 15 2" xfId="460"/>
    <cellStyle name="Normal 7 15 3" xfId="461"/>
    <cellStyle name="Normal 7 16" xfId="462"/>
    <cellStyle name="Normal 7 16 2" xfId="463"/>
    <cellStyle name="Normal 7 16 3" xfId="464"/>
    <cellStyle name="Normal 7 17" xfId="465"/>
    <cellStyle name="Normal 7 17 2" xfId="466"/>
    <cellStyle name="Normal 7 17 3" xfId="467"/>
    <cellStyle name="Normal 7 18" xfId="468"/>
    <cellStyle name="Normal 7 18 2" xfId="469"/>
    <cellStyle name="Normal 7 18 3" xfId="470"/>
    <cellStyle name="Normal 7 19" xfId="471"/>
    <cellStyle name="Normal 7 2" xfId="472"/>
    <cellStyle name="Normal 7 2 2" xfId="473"/>
    <cellStyle name="Normal 7 2 3" xfId="474"/>
    <cellStyle name="Normal 7 3" xfId="475"/>
    <cellStyle name="Normal 7 3 2" xfId="476"/>
    <cellStyle name="Normal 7 3 3" xfId="477"/>
    <cellStyle name="Normal 7 4" xfId="478"/>
    <cellStyle name="Normal 7 4 2" xfId="479"/>
    <cellStyle name="Normal 7 4 3" xfId="480"/>
    <cellStyle name="Normal 7 5" xfId="481"/>
    <cellStyle name="Normal 7 5 2" xfId="482"/>
    <cellStyle name="Normal 7 5 3" xfId="483"/>
    <cellStyle name="Normal 7 6" xfId="484"/>
    <cellStyle name="Normal 7 6 2" xfId="485"/>
    <cellStyle name="Normal 7 6 3" xfId="486"/>
    <cellStyle name="Normal 7 7" xfId="487"/>
    <cellStyle name="Normal 7 7 2" xfId="488"/>
    <cellStyle name="Normal 7 7 3" xfId="489"/>
    <cellStyle name="Normal 7 8" xfId="490"/>
    <cellStyle name="Normal 7 8 2" xfId="491"/>
    <cellStyle name="Normal 7 8 3" xfId="492"/>
    <cellStyle name="Normal 7 9" xfId="493"/>
    <cellStyle name="Normal 7 9 2" xfId="494"/>
    <cellStyle name="Normal 7 9 3" xfId="495"/>
    <cellStyle name="Normal 8" xfId="496"/>
    <cellStyle name="Normal 8 2" xfId="497"/>
    <cellStyle name="Normal 9" xfId="498"/>
    <cellStyle name="Normal 9 2" xfId="499"/>
    <cellStyle name="Normal 9 3" xfId="500"/>
    <cellStyle name="Normal 9 4" xfId="501"/>
    <cellStyle name="Normal 9 5" xfId="502"/>
    <cellStyle name="Normal 9 6" xfId="503"/>
    <cellStyle name="Notas 2" xfId="504"/>
    <cellStyle name="Notas 2 2" xfId="505"/>
    <cellStyle name="Notas 2 3" xfId="506"/>
    <cellStyle name="Porcentaje 2" xfId="507"/>
    <cellStyle name="Porcentaje 2 2" xfId="508"/>
    <cellStyle name="Porcentaje 2 3" xfId="509"/>
    <cellStyle name="Porcentaje 2 4" xfId="510"/>
    <cellStyle name="Porcentaje 2 5" xfId="511"/>
    <cellStyle name="Porcentual 2" xfId="512"/>
    <cellStyle name="Porcentual 2 2" xfId="513"/>
    <cellStyle name="Porcentual 2 2 2" xfId="514"/>
    <cellStyle name="Porcentual 2 2 2 2" xfId="515"/>
    <cellStyle name="Porcentual 2 2 2 3" xfId="516"/>
    <cellStyle name="Porcentual 2 2 3" xfId="517"/>
    <cellStyle name="Porcentual 2 2 4" xfId="518"/>
    <cellStyle name="Porcentual 2 3" xfId="519"/>
    <cellStyle name="Porcentual 2 4" xfId="520"/>
    <cellStyle name="Porcentual 2 5" xfId="521"/>
    <cellStyle name="Porcentual 2 6" xfId="522"/>
    <cellStyle name="Porcentual 2 6 2" xfId="523"/>
    <cellStyle name="Porcentual 2 6 3" xfId="524"/>
    <cellStyle name="Porcentual 2 7" xfId="525"/>
    <cellStyle name="Porcentual 2 8" xfId="526"/>
    <cellStyle name="Porcentual 2 9" xfId="527"/>
    <cellStyle name="Porcentual 3" xfId="528"/>
    <cellStyle name="Porcentual 4" xfId="529"/>
    <cellStyle name="Porcentual 5" xfId="530"/>
    <cellStyle name="Porcentual 6" xfId="531"/>
    <cellStyle name="Porcentual 7" xfId="532"/>
    <cellStyle name="SAPBEXstdItem" xfId="533"/>
    <cellStyle name="Total 10" xfId="534"/>
    <cellStyle name="Total 11" xfId="535"/>
    <cellStyle name="Total 12" xfId="536"/>
    <cellStyle name="Total 13" xfId="537"/>
    <cellStyle name="Total 14" xfId="538"/>
    <cellStyle name="Total 2" xfId="539"/>
    <cellStyle name="Total 3" xfId="540"/>
    <cellStyle name="Total 4" xfId="541"/>
    <cellStyle name="Total 5" xfId="542"/>
    <cellStyle name="Total 6" xfId="543"/>
    <cellStyle name="Total 7" xfId="544"/>
    <cellStyle name="Total 8" xfId="545"/>
    <cellStyle name="Total 9" xfId="5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M180"/>
  <sheetViews>
    <sheetView showGridLines="0" tabSelected="1" zoomScale="94" zoomScaleNormal="94" workbookViewId="0">
      <pane xSplit="1" ySplit="7" topLeftCell="B27" activePane="bottomRight" state="frozen"/>
      <selection activeCell="E43" sqref="E43"/>
      <selection pane="topRight" activeCell="E43" sqref="E43"/>
      <selection pane="bottomLeft" activeCell="E43" sqref="E43"/>
      <selection pane="bottomRight" activeCell="D142" sqref="D142"/>
    </sheetView>
  </sheetViews>
  <sheetFormatPr baseColWidth="10" defaultRowHeight="14.25" customHeight="1"/>
  <cols>
    <col min="1" max="1" width="75" style="1" customWidth="1"/>
    <col min="2" max="2" width="19.5" style="1" bestFit="1" customWidth="1"/>
    <col min="3" max="7" width="21.5" style="1" customWidth="1"/>
    <col min="8" max="8" width="21.5" style="2" customWidth="1"/>
    <col min="9" max="9" width="14" style="1" bestFit="1" customWidth="1"/>
    <col min="10" max="254" width="12" style="1"/>
    <col min="255" max="255" width="1.6640625" style="1" customWidth="1"/>
    <col min="256" max="256" width="0" style="1" hidden="1" customWidth="1"/>
    <col min="257" max="257" width="53.5" style="1" customWidth="1"/>
    <col min="258" max="258" width="19.5" style="1" bestFit="1" customWidth="1"/>
    <col min="259" max="264" width="21.5" style="1" customWidth="1"/>
    <col min="265" max="265" width="14" style="1" bestFit="1" customWidth="1"/>
    <col min="266" max="510" width="12" style="1"/>
    <col min="511" max="511" width="1.6640625" style="1" customWidth="1"/>
    <col min="512" max="512" width="0" style="1" hidden="1" customWidth="1"/>
    <col min="513" max="513" width="53.5" style="1" customWidth="1"/>
    <col min="514" max="514" width="19.5" style="1" bestFit="1" customWidth="1"/>
    <col min="515" max="520" width="21.5" style="1" customWidth="1"/>
    <col min="521" max="521" width="14" style="1" bestFit="1" customWidth="1"/>
    <col min="522" max="766" width="12" style="1"/>
    <col min="767" max="767" width="1.6640625" style="1" customWidth="1"/>
    <col min="768" max="768" width="0" style="1" hidden="1" customWidth="1"/>
    <col min="769" max="769" width="53.5" style="1" customWidth="1"/>
    <col min="770" max="770" width="19.5" style="1" bestFit="1" customWidth="1"/>
    <col min="771" max="776" width="21.5" style="1" customWidth="1"/>
    <col min="777" max="777" width="14" style="1" bestFit="1" customWidth="1"/>
    <col min="778" max="1022" width="12" style="1"/>
    <col min="1023" max="1023" width="1.6640625" style="1" customWidth="1"/>
    <col min="1024" max="1024" width="0" style="1" hidden="1" customWidth="1"/>
    <col min="1025" max="1025" width="53.5" style="1" customWidth="1"/>
    <col min="1026" max="1026" width="19.5" style="1" bestFit="1" customWidth="1"/>
    <col min="1027" max="1032" width="21.5" style="1" customWidth="1"/>
    <col min="1033" max="1033" width="14" style="1" bestFit="1" customWidth="1"/>
    <col min="1034" max="1278" width="12" style="1"/>
    <col min="1279" max="1279" width="1.6640625" style="1" customWidth="1"/>
    <col min="1280" max="1280" width="0" style="1" hidden="1" customWidth="1"/>
    <col min="1281" max="1281" width="53.5" style="1" customWidth="1"/>
    <col min="1282" max="1282" width="19.5" style="1" bestFit="1" customWidth="1"/>
    <col min="1283" max="1288" width="21.5" style="1" customWidth="1"/>
    <col min="1289" max="1289" width="14" style="1" bestFit="1" customWidth="1"/>
    <col min="1290" max="1534" width="12" style="1"/>
    <col min="1535" max="1535" width="1.6640625" style="1" customWidth="1"/>
    <col min="1536" max="1536" width="0" style="1" hidden="1" customWidth="1"/>
    <col min="1537" max="1537" width="53.5" style="1" customWidth="1"/>
    <col min="1538" max="1538" width="19.5" style="1" bestFit="1" customWidth="1"/>
    <col min="1539" max="1544" width="21.5" style="1" customWidth="1"/>
    <col min="1545" max="1545" width="14" style="1" bestFit="1" customWidth="1"/>
    <col min="1546" max="1790" width="12" style="1"/>
    <col min="1791" max="1791" width="1.6640625" style="1" customWidth="1"/>
    <col min="1792" max="1792" width="0" style="1" hidden="1" customWidth="1"/>
    <col min="1793" max="1793" width="53.5" style="1" customWidth="1"/>
    <col min="1794" max="1794" width="19.5" style="1" bestFit="1" customWidth="1"/>
    <col min="1795" max="1800" width="21.5" style="1" customWidth="1"/>
    <col min="1801" max="1801" width="14" style="1" bestFit="1" customWidth="1"/>
    <col min="1802" max="2046" width="12" style="1"/>
    <col min="2047" max="2047" width="1.6640625" style="1" customWidth="1"/>
    <col min="2048" max="2048" width="0" style="1" hidden="1" customWidth="1"/>
    <col min="2049" max="2049" width="53.5" style="1" customWidth="1"/>
    <col min="2050" max="2050" width="19.5" style="1" bestFit="1" customWidth="1"/>
    <col min="2051" max="2056" width="21.5" style="1" customWidth="1"/>
    <col min="2057" max="2057" width="14" style="1" bestFit="1" customWidth="1"/>
    <col min="2058" max="2302" width="12" style="1"/>
    <col min="2303" max="2303" width="1.6640625" style="1" customWidth="1"/>
    <col min="2304" max="2304" width="0" style="1" hidden="1" customWidth="1"/>
    <col min="2305" max="2305" width="53.5" style="1" customWidth="1"/>
    <col min="2306" max="2306" width="19.5" style="1" bestFit="1" customWidth="1"/>
    <col min="2307" max="2312" width="21.5" style="1" customWidth="1"/>
    <col min="2313" max="2313" width="14" style="1" bestFit="1" customWidth="1"/>
    <col min="2314" max="2558" width="12" style="1"/>
    <col min="2559" max="2559" width="1.6640625" style="1" customWidth="1"/>
    <col min="2560" max="2560" width="0" style="1" hidden="1" customWidth="1"/>
    <col min="2561" max="2561" width="53.5" style="1" customWidth="1"/>
    <col min="2562" max="2562" width="19.5" style="1" bestFit="1" customWidth="1"/>
    <col min="2563" max="2568" width="21.5" style="1" customWidth="1"/>
    <col min="2569" max="2569" width="14" style="1" bestFit="1" customWidth="1"/>
    <col min="2570" max="2814" width="12" style="1"/>
    <col min="2815" max="2815" width="1.6640625" style="1" customWidth="1"/>
    <col min="2816" max="2816" width="0" style="1" hidden="1" customWidth="1"/>
    <col min="2817" max="2817" width="53.5" style="1" customWidth="1"/>
    <col min="2818" max="2818" width="19.5" style="1" bestFit="1" customWidth="1"/>
    <col min="2819" max="2824" width="21.5" style="1" customWidth="1"/>
    <col min="2825" max="2825" width="14" style="1" bestFit="1" customWidth="1"/>
    <col min="2826" max="3070" width="12" style="1"/>
    <col min="3071" max="3071" width="1.6640625" style="1" customWidth="1"/>
    <col min="3072" max="3072" width="0" style="1" hidden="1" customWidth="1"/>
    <col min="3073" max="3073" width="53.5" style="1" customWidth="1"/>
    <col min="3074" max="3074" width="19.5" style="1" bestFit="1" customWidth="1"/>
    <col min="3075" max="3080" width="21.5" style="1" customWidth="1"/>
    <col min="3081" max="3081" width="14" style="1" bestFit="1" customWidth="1"/>
    <col min="3082" max="3326" width="12" style="1"/>
    <col min="3327" max="3327" width="1.6640625" style="1" customWidth="1"/>
    <col min="3328" max="3328" width="0" style="1" hidden="1" customWidth="1"/>
    <col min="3329" max="3329" width="53.5" style="1" customWidth="1"/>
    <col min="3330" max="3330" width="19.5" style="1" bestFit="1" customWidth="1"/>
    <col min="3331" max="3336" width="21.5" style="1" customWidth="1"/>
    <col min="3337" max="3337" width="14" style="1" bestFit="1" customWidth="1"/>
    <col min="3338" max="3582" width="12" style="1"/>
    <col min="3583" max="3583" width="1.6640625" style="1" customWidth="1"/>
    <col min="3584" max="3584" width="0" style="1" hidden="1" customWidth="1"/>
    <col min="3585" max="3585" width="53.5" style="1" customWidth="1"/>
    <col min="3586" max="3586" width="19.5" style="1" bestFit="1" customWidth="1"/>
    <col min="3587" max="3592" width="21.5" style="1" customWidth="1"/>
    <col min="3593" max="3593" width="14" style="1" bestFit="1" customWidth="1"/>
    <col min="3594" max="3838" width="12" style="1"/>
    <col min="3839" max="3839" width="1.6640625" style="1" customWidth="1"/>
    <col min="3840" max="3840" width="0" style="1" hidden="1" customWidth="1"/>
    <col min="3841" max="3841" width="53.5" style="1" customWidth="1"/>
    <col min="3842" max="3842" width="19.5" style="1" bestFit="1" customWidth="1"/>
    <col min="3843" max="3848" width="21.5" style="1" customWidth="1"/>
    <col min="3849" max="3849" width="14" style="1" bestFit="1" customWidth="1"/>
    <col min="3850" max="4094" width="12" style="1"/>
    <col min="4095" max="4095" width="1.6640625" style="1" customWidth="1"/>
    <col min="4096" max="4096" width="0" style="1" hidden="1" customWidth="1"/>
    <col min="4097" max="4097" width="53.5" style="1" customWidth="1"/>
    <col min="4098" max="4098" width="19.5" style="1" bestFit="1" customWidth="1"/>
    <col min="4099" max="4104" width="21.5" style="1" customWidth="1"/>
    <col min="4105" max="4105" width="14" style="1" bestFit="1" customWidth="1"/>
    <col min="4106" max="4350" width="12" style="1"/>
    <col min="4351" max="4351" width="1.6640625" style="1" customWidth="1"/>
    <col min="4352" max="4352" width="0" style="1" hidden="1" customWidth="1"/>
    <col min="4353" max="4353" width="53.5" style="1" customWidth="1"/>
    <col min="4354" max="4354" width="19.5" style="1" bestFit="1" customWidth="1"/>
    <col min="4355" max="4360" width="21.5" style="1" customWidth="1"/>
    <col min="4361" max="4361" width="14" style="1" bestFit="1" customWidth="1"/>
    <col min="4362" max="4606" width="12" style="1"/>
    <col min="4607" max="4607" width="1.6640625" style="1" customWidth="1"/>
    <col min="4608" max="4608" width="0" style="1" hidden="1" customWidth="1"/>
    <col min="4609" max="4609" width="53.5" style="1" customWidth="1"/>
    <col min="4610" max="4610" width="19.5" style="1" bestFit="1" customWidth="1"/>
    <col min="4611" max="4616" width="21.5" style="1" customWidth="1"/>
    <col min="4617" max="4617" width="14" style="1" bestFit="1" customWidth="1"/>
    <col min="4618" max="4862" width="12" style="1"/>
    <col min="4863" max="4863" width="1.6640625" style="1" customWidth="1"/>
    <col min="4864" max="4864" width="0" style="1" hidden="1" customWidth="1"/>
    <col min="4865" max="4865" width="53.5" style="1" customWidth="1"/>
    <col min="4866" max="4866" width="19.5" style="1" bestFit="1" customWidth="1"/>
    <col min="4867" max="4872" width="21.5" style="1" customWidth="1"/>
    <col min="4873" max="4873" width="14" style="1" bestFit="1" customWidth="1"/>
    <col min="4874" max="5118" width="12" style="1"/>
    <col min="5119" max="5119" width="1.6640625" style="1" customWidth="1"/>
    <col min="5120" max="5120" width="0" style="1" hidden="1" customWidth="1"/>
    <col min="5121" max="5121" width="53.5" style="1" customWidth="1"/>
    <col min="5122" max="5122" width="19.5" style="1" bestFit="1" customWidth="1"/>
    <col min="5123" max="5128" width="21.5" style="1" customWidth="1"/>
    <col min="5129" max="5129" width="14" style="1" bestFit="1" customWidth="1"/>
    <col min="5130" max="5374" width="12" style="1"/>
    <col min="5375" max="5375" width="1.6640625" style="1" customWidth="1"/>
    <col min="5376" max="5376" width="0" style="1" hidden="1" customWidth="1"/>
    <col min="5377" max="5377" width="53.5" style="1" customWidth="1"/>
    <col min="5378" max="5378" width="19.5" style="1" bestFit="1" customWidth="1"/>
    <col min="5379" max="5384" width="21.5" style="1" customWidth="1"/>
    <col min="5385" max="5385" width="14" style="1" bestFit="1" customWidth="1"/>
    <col min="5386" max="5630" width="12" style="1"/>
    <col min="5631" max="5631" width="1.6640625" style="1" customWidth="1"/>
    <col min="5632" max="5632" width="0" style="1" hidden="1" customWidth="1"/>
    <col min="5633" max="5633" width="53.5" style="1" customWidth="1"/>
    <col min="5634" max="5634" width="19.5" style="1" bestFit="1" customWidth="1"/>
    <col min="5635" max="5640" width="21.5" style="1" customWidth="1"/>
    <col min="5641" max="5641" width="14" style="1" bestFit="1" customWidth="1"/>
    <col min="5642" max="5886" width="12" style="1"/>
    <col min="5887" max="5887" width="1.6640625" style="1" customWidth="1"/>
    <col min="5888" max="5888" width="0" style="1" hidden="1" customWidth="1"/>
    <col min="5889" max="5889" width="53.5" style="1" customWidth="1"/>
    <col min="5890" max="5890" width="19.5" style="1" bestFit="1" customWidth="1"/>
    <col min="5891" max="5896" width="21.5" style="1" customWidth="1"/>
    <col min="5897" max="5897" width="14" style="1" bestFit="1" customWidth="1"/>
    <col min="5898" max="6142" width="12" style="1"/>
    <col min="6143" max="6143" width="1.6640625" style="1" customWidth="1"/>
    <col min="6144" max="6144" width="0" style="1" hidden="1" customWidth="1"/>
    <col min="6145" max="6145" width="53.5" style="1" customWidth="1"/>
    <col min="6146" max="6146" width="19.5" style="1" bestFit="1" customWidth="1"/>
    <col min="6147" max="6152" width="21.5" style="1" customWidth="1"/>
    <col min="6153" max="6153" width="14" style="1" bestFit="1" customWidth="1"/>
    <col min="6154" max="6398" width="12" style="1"/>
    <col min="6399" max="6399" width="1.6640625" style="1" customWidth="1"/>
    <col min="6400" max="6400" width="0" style="1" hidden="1" customWidth="1"/>
    <col min="6401" max="6401" width="53.5" style="1" customWidth="1"/>
    <col min="6402" max="6402" width="19.5" style="1" bestFit="1" customWidth="1"/>
    <col min="6403" max="6408" width="21.5" style="1" customWidth="1"/>
    <col min="6409" max="6409" width="14" style="1" bestFit="1" customWidth="1"/>
    <col min="6410" max="6654" width="12" style="1"/>
    <col min="6655" max="6655" width="1.6640625" style="1" customWidth="1"/>
    <col min="6656" max="6656" width="0" style="1" hidden="1" customWidth="1"/>
    <col min="6657" max="6657" width="53.5" style="1" customWidth="1"/>
    <col min="6658" max="6658" width="19.5" style="1" bestFit="1" customWidth="1"/>
    <col min="6659" max="6664" width="21.5" style="1" customWidth="1"/>
    <col min="6665" max="6665" width="14" style="1" bestFit="1" customWidth="1"/>
    <col min="6666" max="6910" width="12" style="1"/>
    <col min="6911" max="6911" width="1.6640625" style="1" customWidth="1"/>
    <col min="6912" max="6912" width="0" style="1" hidden="1" customWidth="1"/>
    <col min="6913" max="6913" width="53.5" style="1" customWidth="1"/>
    <col min="6914" max="6914" width="19.5" style="1" bestFit="1" customWidth="1"/>
    <col min="6915" max="6920" width="21.5" style="1" customWidth="1"/>
    <col min="6921" max="6921" width="14" style="1" bestFit="1" customWidth="1"/>
    <col min="6922" max="7166" width="12" style="1"/>
    <col min="7167" max="7167" width="1.6640625" style="1" customWidth="1"/>
    <col min="7168" max="7168" width="0" style="1" hidden="1" customWidth="1"/>
    <col min="7169" max="7169" width="53.5" style="1" customWidth="1"/>
    <col min="7170" max="7170" width="19.5" style="1" bestFit="1" customWidth="1"/>
    <col min="7171" max="7176" width="21.5" style="1" customWidth="1"/>
    <col min="7177" max="7177" width="14" style="1" bestFit="1" customWidth="1"/>
    <col min="7178" max="7422" width="12" style="1"/>
    <col min="7423" max="7423" width="1.6640625" style="1" customWidth="1"/>
    <col min="7424" max="7424" width="0" style="1" hidden="1" customWidth="1"/>
    <col min="7425" max="7425" width="53.5" style="1" customWidth="1"/>
    <col min="7426" max="7426" width="19.5" style="1" bestFit="1" customWidth="1"/>
    <col min="7427" max="7432" width="21.5" style="1" customWidth="1"/>
    <col min="7433" max="7433" width="14" style="1" bestFit="1" customWidth="1"/>
    <col min="7434" max="7678" width="12" style="1"/>
    <col min="7679" max="7679" width="1.6640625" style="1" customWidth="1"/>
    <col min="7680" max="7680" width="0" style="1" hidden="1" customWidth="1"/>
    <col min="7681" max="7681" width="53.5" style="1" customWidth="1"/>
    <col min="7682" max="7682" width="19.5" style="1" bestFit="1" customWidth="1"/>
    <col min="7683" max="7688" width="21.5" style="1" customWidth="1"/>
    <col min="7689" max="7689" width="14" style="1" bestFit="1" customWidth="1"/>
    <col min="7690" max="7934" width="12" style="1"/>
    <col min="7935" max="7935" width="1.6640625" style="1" customWidth="1"/>
    <col min="7936" max="7936" width="0" style="1" hidden="1" customWidth="1"/>
    <col min="7937" max="7937" width="53.5" style="1" customWidth="1"/>
    <col min="7938" max="7938" width="19.5" style="1" bestFit="1" customWidth="1"/>
    <col min="7939" max="7944" width="21.5" style="1" customWidth="1"/>
    <col min="7945" max="7945" width="14" style="1" bestFit="1" customWidth="1"/>
    <col min="7946" max="8190" width="12" style="1"/>
    <col min="8191" max="8191" width="1.6640625" style="1" customWidth="1"/>
    <col min="8192" max="8192" width="0" style="1" hidden="1" customWidth="1"/>
    <col min="8193" max="8193" width="53.5" style="1" customWidth="1"/>
    <col min="8194" max="8194" width="19.5" style="1" bestFit="1" customWidth="1"/>
    <col min="8195" max="8200" width="21.5" style="1" customWidth="1"/>
    <col min="8201" max="8201" width="14" style="1" bestFit="1" customWidth="1"/>
    <col min="8202" max="8446" width="12" style="1"/>
    <col min="8447" max="8447" width="1.6640625" style="1" customWidth="1"/>
    <col min="8448" max="8448" width="0" style="1" hidden="1" customWidth="1"/>
    <col min="8449" max="8449" width="53.5" style="1" customWidth="1"/>
    <col min="8450" max="8450" width="19.5" style="1" bestFit="1" customWidth="1"/>
    <col min="8451" max="8456" width="21.5" style="1" customWidth="1"/>
    <col min="8457" max="8457" width="14" style="1" bestFit="1" customWidth="1"/>
    <col min="8458" max="8702" width="12" style="1"/>
    <col min="8703" max="8703" width="1.6640625" style="1" customWidth="1"/>
    <col min="8704" max="8704" width="0" style="1" hidden="1" customWidth="1"/>
    <col min="8705" max="8705" width="53.5" style="1" customWidth="1"/>
    <col min="8706" max="8706" width="19.5" style="1" bestFit="1" customWidth="1"/>
    <col min="8707" max="8712" width="21.5" style="1" customWidth="1"/>
    <col min="8713" max="8713" width="14" style="1" bestFit="1" customWidth="1"/>
    <col min="8714" max="8958" width="12" style="1"/>
    <col min="8959" max="8959" width="1.6640625" style="1" customWidth="1"/>
    <col min="8960" max="8960" width="0" style="1" hidden="1" customWidth="1"/>
    <col min="8961" max="8961" width="53.5" style="1" customWidth="1"/>
    <col min="8962" max="8962" width="19.5" style="1" bestFit="1" customWidth="1"/>
    <col min="8963" max="8968" width="21.5" style="1" customWidth="1"/>
    <col min="8969" max="8969" width="14" style="1" bestFit="1" customWidth="1"/>
    <col min="8970" max="9214" width="12" style="1"/>
    <col min="9215" max="9215" width="1.6640625" style="1" customWidth="1"/>
    <col min="9216" max="9216" width="0" style="1" hidden="1" customWidth="1"/>
    <col min="9217" max="9217" width="53.5" style="1" customWidth="1"/>
    <col min="9218" max="9218" width="19.5" style="1" bestFit="1" customWidth="1"/>
    <col min="9219" max="9224" width="21.5" style="1" customWidth="1"/>
    <col min="9225" max="9225" width="14" style="1" bestFit="1" customWidth="1"/>
    <col min="9226" max="9470" width="12" style="1"/>
    <col min="9471" max="9471" width="1.6640625" style="1" customWidth="1"/>
    <col min="9472" max="9472" width="0" style="1" hidden="1" customWidth="1"/>
    <col min="9473" max="9473" width="53.5" style="1" customWidth="1"/>
    <col min="9474" max="9474" width="19.5" style="1" bestFit="1" customWidth="1"/>
    <col min="9475" max="9480" width="21.5" style="1" customWidth="1"/>
    <col min="9481" max="9481" width="14" style="1" bestFit="1" customWidth="1"/>
    <col min="9482" max="9726" width="12" style="1"/>
    <col min="9727" max="9727" width="1.6640625" style="1" customWidth="1"/>
    <col min="9728" max="9728" width="0" style="1" hidden="1" customWidth="1"/>
    <col min="9729" max="9729" width="53.5" style="1" customWidth="1"/>
    <col min="9730" max="9730" width="19.5" style="1" bestFit="1" customWidth="1"/>
    <col min="9731" max="9736" width="21.5" style="1" customWidth="1"/>
    <col min="9737" max="9737" width="14" style="1" bestFit="1" customWidth="1"/>
    <col min="9738" max="9982" width="12" style="1"/>
    <col min="9983" max="9983" width="1.6640625" style="1" customWidth="1"/>
    <col min="9984" max="9984" width="0" style="1" hidden="1" customWidth="1"/>
    <col min="9985" max="9985" width="53.5" style="1" customWidth="1"/>
    <col min="9986" max="9986" width="19.5" style="1" bestFit="1" customWidth="1"/>
    <col min="9987" max="9992" width="21.5" style="1" customWidth="1"/>
    <col min="9993" max="9993" width="14" style="1" bestFit="1" customWidth="1"/>
    <col min="9994" max="10238" width="12" style="1"/>
    <col min="10239" max="10239" width="1.6640625" style="1" customWidth="1"/>
    <col min="10240" max="10240" width="0" style="1" hidden="1" customWidth="1"/>
    <col min="10241" max="10241" width="53.5" style="1" customWidth="1"/>
    <col min="10242" max="10242" width="19.5" style="1" bestFit="1" customWidth="1"/>
    <col min="10243" max="10248" width="21.5" style="1" customWidth="1"/>
    <col min="10249" max="10249" width="14" style="1" bestFit="1" customWidth="1"/>
    <col min="10250" max="10494" width="12" style="1"/>
    <col min="10495" max="10495" width="1.6640625" style="1" customWidth="1"/>
    <col min="10496" max="10496" width="0" style="1" hidden="1" customWidth="1"/>
    <col min="10497" max="10497" width="53.5" style="1" customWidth="1"/>
    <col min="10498" max="10498" width="19.5" style="1" bestFit="1" customWidth="1"/>
    <col min="10499" max="10504" width="21.5" style="1" customWidth="1"/>
    <col min="10505" max="10505" width="14" style="1" bestFit="1" customWidth="1"/>
    <col min="10506" max="10750" width="12" style="1"/>
    <col min="10751" max="10751" width="1.6640625" style="1" customWidth="1"/>
    <col min="10752" max="10752" width="0" style="1" hidden="1" customWidth="1"/>
    <col min="10753" max="10753" width="53.5" style="1" customWidth="1"/>
    <col min="10754" max="10754" width="19.5" style="1" bestFit="1" customWidth="1"/>
    <col min="10755" max="10760" width="21.5" style="1" customWidth="1"/>
    <col min="10761" max="10761" width="14" style="1" bestFit="1" customWidth="1"/>
    <col min="10762" max="11006" width="12" style="1"/>
    <col min="11007" max="11007" width="1.6640625" style="1" customWidth="1"/>
    <col min="11008" max="11008" width="0" style="1" hidden="1" customWidth="1"/>
    <col min="11009" max="11009" width="53.5" style="1" customWidth="1"/>
    <col min="11010" max="11010" width="19.5" style="1" bestFit="1" customWidth="1"/>
    <col min="11011" max="11016" width="21.5" style="1" customWidth="1"/>
    <col min="11017" max="11017" width="14" style="1" bestFit="1" customWidth="1"/>
    <col min="11018" max="11262" width="12" style="1"/>
    <col min="11263" max="11263" width="1.6640625" style="1" customWidth="1"/>
    <col min="11264" max="11264" width="0" style="1" hidden="1" customWidth="1"/>
    <col min="11265" max="11265" width="53.5" style="1" customWidth="1"/>
    <col min="11266" max="11266" width="19.5" style="1" bestFit="1" customWidth="1"/>
    <col min="11267" max="11272" width="21.5" style="1" customWidth="1"/>
    <col min="11273" max="11273" width="14" style="1" bestFit="1" customWidth="1"/>
    <col min="11274" max="11518" width="12" style="1"/>
    <col min="11519" max="11519" width="1.6640625" style="1" customWidth="1"/>
    <col min="11520" max="11520" width="0" style="1" hidden="1" customWidth="1"/>
    <col min="11521" max="11521" width="53.5" style="1" customWidth="1"/>
    <col min="11522" max="11522" width="19.5" style="1" bestFit="1" customWidth="1"/>
    <col min="11523" max="11528" width="21.5" style="1" customWidth="1"/>
    <col min="11529" max="11529" width="14" style="1" bestFit="1" customWidth="1"/>
    <col min="11530" max="11774" width="12" style="1"/>
    <col min="11775" max="11775" width="1.6640625" style="1" customWidth="1"/>
    <col min="11776" max="11776" width="0" style="1" hidden="1" customWidth="1"/>
    <col min="11777" max="11777" width="53.5" style="1" customWidth="1"/>
    <col min="11778" max="11778" width="19.5" style="1" bestFit="1" customWidth="1"/>
    <col min="11779" max="11784" width="21.5" style="1" customWidth="1"/>
    <col min="11785" max="11785" width="14" style="1" bestFit="1" customWidth="1"/>
    <col min="11786" max="12030" width="12" style="1"/>
    <col min="12031" max="12031" width="1.6640625" style="1" customWidth="1"/>
    <col min="12032" max="12032" width="0" style="1" hidden="1" customWidth="1"/>
    <col min="12033" max="12033" width="53.5" style="1" customWidth="1"/>
    <col min="12034" max="12034" width="19.5" style="1" bestFit="1" customWidth="1"/>
    <col min="12035" max="12040" width="21.5" style="1" customWidth="1"/>
    <col min="12041" max="12041" width="14" style="1" bestFit="1" customWidth="1"/>
    <col min="12042" max="12286" width="12" style="1"/>
    <col min="12287" max="12287" width="1.6640625" style="1" customWidth="1"/>
    <col min="12288" max="12288" width="0" style="1" hidden="1" customWidth="1"/>
    <col min="12289" max="12289" width="53.5" style="1" customWidth="1"/>
    <col min="12290" max="12290" width="19.5" style="1" bestFit="1" customWidth="1"/>
    <col min="12291" max="12296" width="21.5" style="1" customWidth="1"/>
    <col min="12297" max="12297" width="14" style="1" bestFit="1" customWidth="1"/>
    <col min="12298" max="12542" width="12" style="1"/>
    <col min="12543" max="12543" width="1.6640625" style="1" customWidth="1"/>
    <col min="12544" max="12544" width="0" style="1" hidden="1" customWidth="1"/>
    <col min="12545" max="12545" width="53.5" style="1" customWidth="1"/>
    <col min="12546" max="12546" width="19.5" style="1" bestFit="1" customWidth="1"/>
    <col min="12547" max="12552" width="21.5" style="1" customWidth="1"/>
    <col min="12553" max="12553" width="14" style="1" bestFit="1" customWidth="1"/>
    <col min="12554" max="12798" width="12" style="1"/>
    <col min="12799" max="12799" width="1.6640625" style="1" customWidth="1"/>
    <col min="12800" max="12800" width="0" style="1" hidden="1" customWidth="1"/>
    <col min="12801" max="12801" width="53.5" style="1" customWidth="1"/>
    <col min="12802" max="12802" width="19.5" style="1" bestFit="1" customWidth="1"/>
    <col min="12803" max="12808" width="21.5" style="1" customWidth="1"/>
    <col min="12809" max="12809" width="14" style="1" bestFit="1" customWidth="1"/>
    <col min="12810" max="13054" width="12" style="1"/>
    <col min="13055" max="13055" width="1.6640625" style="1" customWidth="1"/>
    <col min="13056" max="13056" width="0" style="1" hidden="1" customWidth="1"/>
    <col min="13057" max="13057" width="53.5" style="1" customWidth="1"/>
    <col min="13058" max="13058" width="19.5" style="1" bestFit="1" customWidth="1"/>
    <col min="13059" max="13064" width="21.5" style="1" customWidth="1"/>
    <col min="13065" max="13065" width="14" style="1" bestFit="1" customWidth="1"/>
    <col min="13066" max="13310" width="12" style="1"/>
    <col min="13311" max="13311" width="1.6640625" style="1" customWidth="1"/>
    <col min="13312" max="13312" width="0" style="1" hidden="1" customWidth="1"/>
    <col min="13313" max="13313" width="53.5" style="1" customWidth="1"/>
    <col min="13314" max="13314" width="19.5" style="1" bestFit="1" customWidth="1"/>
    <col min="13315" max="13320" width="21.5" style="1" customWidth="1"/>
    <col min="13321" max="13321" width="14" style="1" bestFit="1" customWidth="1"/>
    <col min="13322" max="13566" width="12" style="1"/>
    <col min="13567" max="13567" width="1.6640625" style="1" customWidth="1"/>
    <col min="13568" max="13568" width="0" style="1" hidden="1" customWidth="1"/>
    <col min="13569" max="13569" width="53.5" style="1" customWidth="1"/>
    <col min="13570" max="13570" width="19.5" style="1" bestFit="1" customWidth="1"/>
    <col min="13571" max="13576" width="21.5" style="1" customWidth="1"/>
    <col min="13577" max="13577" width="14" style="1" bestFit="1" customWidth="1"/>
    <col min="13578" max="13822" width="12" style="1"/>
    <col min="13823" max="13823" width="1.6640625" style="1" customWidth="1"/>
    <col min="13824" max="13824" width="0" style="1" hidden="1" customWidth="1"/>
    <col min="13825" max="13825" width="53.5" style="1" customWidth="1"/>
    <col min="13826" max="13826" width="19.5" style="1" bestFit="1" customWidth="1"/>
    <col min="13827" max="13832" width="21.5" style="1" customWidth="1"/>
    <col min="13833" max="13833" width="14" style="1" bestFit="1" customWidth="1"/>
    <col min="13834" max="14078" width="12" style="1"/>
    <col min="14079" max="14079" width="1.6640625" style="1" customWidth="1"/>
    <col min="14080" max="14080" width="0" style="1" hidden="1" customWidth="1"/>
    <col min="14081" max="14081" width="53.5" style="1" customWidth="1"/>
    <col min="14082" max="14082" width="19.5" style="1" bestFit="1" customWidth="1"/>
    <col min="14083" max="14088" width="21.5" style="1" customWidth="1"/>
    <col min="14089" max="14089" width="14" style="1" bestFit="1" customWidth="1"/>
    <col min="14090" max="14334" width="12" style="1"/>
    <col min="14335" max="14335" width="1.6640625" style="1" customWidth="1"/>
    <col min="14336" max="14336" width="0" style="1" hidden="1" customWidth="1"/>
    <col min="14337" max="14337" width="53.5" style="1" customWidth="1"/>
    <col min="14338" max="14338" width="19.5" style="1" bestFit="1" customWidth="1"/>
    <col min="14339" max="14344" width="21.5" style="1" customWidth="1"/>
    <col min="14345" max="14345" width="14" style="1" bestFit="1" customWidth="1"/>
    <col min="14346" max="14590" width="12" style="1"/>
    <col min="14591" max="14591" width="1.6640625" style="1" customWidth="1"/>
    <col min="14592" max="14592" width="0" style="1" hidden="1" customWidth="1"/>
    <col min="14593" max="14593" width="53.5" style="1" customWidth="1"/>
    <col min="14594" max="14594" width="19.5" style="1" bestFit="1" customWidth="1"/>
    <col min="14595" max="14600" width="21.5" style="1" customWidth="1"/>
    <col min="14601" max="14601" width="14" style="1" bestFit="1" customWidth="1"/>
    <col min="14602" max="14846" width="12" style="1"/>
    <col min="14847" max="14847" width="1.6640625" style="1" customWidth="1"/>
    <col min="14848" max="14848" width="0" style="1" hidden="1" customWidth="1"/>
    <col min="14849" max="14849" width="53.5" style="1" customWidth="1"/>
    <col min="14850" max="14850" width="19.5" style="1" bestFit="1" customWidth="1"/>
    <col min="14851" max="14856" width="21.5" style="1" customWidth="1"/>
    <col min="14857" max="14857" width="14" style="1" bestFit="1" customWidth="1"/>
    <col min="14858" max="15102" width="12" style="1"/>
    <col min="15103" max="15103" width="1.6640625" style="1" customWidth="1"/>
    <col min="15104" max="15104" width="0" style="1" hidden="1" customWidth="1"/>
    <col min="15105" max="15105" width="53.5" style="1" customWidth="1"/>
    <col min="15106" max="15106" width="19.5" style="1" bestFit="1" customWidth="1"/>
    <col min="15107" max="15112" width="21.5" style="1" customWidth="1"/>
    <col min="15113" max="15113" width="14" style="1" bestFit="1" customWidth="1"/>
    <col min="15114" max="15358" width="12" style="1"/>
    <col min="15359" max="15359" width="1.6640625" style="1" customWidth="1"/>
    <col min="15360" max="15360" width="0" style="1" hidden="1" customWidth="1"/>
    <col min="15361" max="15361" width="53.5" style="1" customWidth="1"/>
    <col min="15362" max="15362" width="19.5" style="1" bestFit="1" customWidth="1"/>
    <col min="15363" max="15368" width="21.5" style="1" customWidth="1"/>
    <col min="15369" max="15369" width="14" style="1" bestFit="1" customWidth="1"/>
    <col min="15370" max="15614" width="12" style="1"/>
    <col min="15615" max="15615" width="1.6640625" style="1" customWidth="1"/>
    <col min="15616" max="15616" width="0" style="1" hidden="1" customWidth="1"/>
    <col min="15617" max="15617" width="53.5" style="1" customWidth="1"/>
    <col min="15618" max="15618" width="19.5" style="1" bestFit="1" customWidth="1"/>
    <col min="15619" max="15624" width="21.5" style="1" customWidth="1"/>
    <col min="15625" max="15625" width="14" style="1" bestFit="1" customWidth="1"/>
    <col min="15626" max="15870" width="12" style="1"/>
    <col min="15871" max="15871" width="1.6640625" style="1" customWidth="1"/>
    <col min="15872" max="15872" width="0" style="1" hidden="1" customWidth="1"/>
    <col min="15873" max="15873" width="53.5" style="1" customWidth="1"/>
    <col min="15874" max="15874" width="19.5" style="1" bestFit="1" customWidth="1"/>
    <col min="15875" max="15880" width="21.5" style="1" customWidth="1"/>
    <col min="15881" max="15881" width="14" style="1" bestFit="1" customWidth="1"/>
    <col min="15882" max="16126" width="12" style="1"/>
    <col min="16127" max="16127" width="1.6640625" style="1" customWidth="1"/>
    <col min="16128" max="16128" width="0" style="1" hidden="1" customWidth="1"/>
    <col min="16129" max="16129" width="53.5" style="1" customWidth="1"/>
    <col min="16130" max="16130" width="19.5" style="1" bestFit="1" customWidth="1"/>
    <col min="16131" max="16136" width="21.5" style="1" customWidth="1"/>
    <col min="16137" max="16137" width="14" style="1" bestFit="1" customWidth="1"/>
    <col min="16138" max="16384" width="12" style="1"/>
  </cols>
  <sheetData>
    <row r="1" spans="1:13" ht="14.25" customHeight="1">
      <c r="A1" s="46" t="s">
        <v>0</v>
      </c>
      <c r="B1" s="47"/>
      <c r="C1" s="47"/>
      <c r="D1" s="47"/>
      <c r="E1" s="47"/>
      <c r="F1" s="47"/>
      <c r="G1" s="48"/>
      <c r="H1" s="1"/>
    </row>
    <row r="2" spans="1:13" ht="14.25" customHeight="1">
      <c r="A2" s="49" t="s">
        <v>1</v>
      </c>
      <c r="B2" s="50"/>
      <c r="C2" s="50"/>
      <c r="D2" s="50"/>
      <c r="E2" s="50"/>
      <c r="F2" s="50"/>
      <c r="G2" s="51"/>
      <c r="H2" s="1"/>
    </row>
    <row r="3" spans="1:13" ht="14.25" customHeight="1">
      <c r="A3" s="49" t="s">
        <v>2</v>
      </c>
      <c r="B3" s="50"/>
      <c r="C3" s="50"/>
      <c r="D3" s="50"/>
      <c r="E3" s="50"/>
      <c r="F3" s="50"/>
      <c r="G3" s="51"/>
      <c r="H3" s="1"/>
    </row>
    <row r="4" spans="1:13" s="2" customFormat="1" ht="14.25" customHeight="1">
      <c r="A4" s="52" t="s">
        <v>3</v>
      </c>
      <c r="B4" s="53"/>
      <c r="C4" s="53"/>
      <c r="D4" s="53"/>
      <c r="E4" s="53"/>
      <c r="F4" s="53"/>
      <c r="G4" s="54"/>
    </row>
    <row r="5" spans="1:13" ht="14.25" customHeight="1">
      <c r="A5" s="55" t="s">
        <v>4</v>
      </c>
      <c r="B5" s="44" t="s">
        <v>5</v>
      </c>
      <c r="C5" s="44"/>
      <c r="D5" s="44"/>
      <c r="E5" s="44"/>
      <c r="F5" s="44"/>
      <c r="G5" s="44" t="s">
        <v>6</v>
      </c>
      <c r="H5" s="1"/>
    </row>
    <row r="6" spans="1:13" ht="24">
      <c r="A6" s="55"/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45"/>
      <c r="H6" s="1"/>
    </row>
    <row r="7" spans="1:13" ht="14.25" customHeight="1">
      <c r="A7" s="56"/>
      <c r="B7" s="3">
        <v>1</v>
      </c>
      <c r="C7" s="3">
        <v>2</v>
      </c>
      <c r="D7" s="3" t="s">
        <v>12</v>
      </c>
      <c r="E7" s="3">
        <v>4</v>
      </c>
      <c r="F7" s="3">
        <v>5</v>
      </c>
      <c r="G7" s="3" t="s">
        <v>13</v>
      </c>
      <c r="H7" s="1"/>
    </row>
    <row r="8" spans="1:13" ht="14.25" customHeight="1">
      <c r="A8" s="4" t="s">
        <v>14</v>
      </c>
      <c r="B8" s="5">
        <v>14141524.560000001</v>
      </c>
      <c r="C8" s="5">
        <v>-301911.49</v>
      </c>
      <c r="D8" s="6">
        <f>B8+C8</f>
        <v>13839613.07</v>
      </c>
      <c r="E8" s="5">
        <v>2864383.36</v>
      </c>
      <c r="F8" s="5">
        <v>2864383.36</v>
      </c>
      <c r="G8" s="7">
        <f>D8-E8</f>
        <v>10975229.710000001</v>
      </c>
      <c r="H8" s="8"/>
      <c r="I8" s="8"/>
      <c r="J8" s="8"/>
      <c r="K8" s="8"/>
      <c r="L8" s="8"/>
      <c r="M8" s="8"/>
    </row>
    <row r="9" spans="1:13" ht="14.25" customHeight="1">
      <c r="A9" s="9" t="s">
        <v>15</v>
      </c>
      <c r="B9" s="5">
        <v>8956511.6600000001</v>
      </c>
      <c r="C9" s="5">
        <v>5171191</v>
      </c>
      <c r="D9" s="10">
        <f>B9+C9</f>
        <v>14127702.66</v>
      </c>
      <c r="E9" s="5">
        <v>4773556.16</v>
      </c>
      <c r="F9" s="5">
        <v>4773556.16</v>
      </c>
      <c r="G9" s="11">
        <f>D9-E9</f>
        <v>9354146.5</v>
      </c>
      <c r="H9" s="8"/>
      <c r="I9" s="8"/>
      <c r="J9" s="8"/>
      <c r="K9" s="8"/>
      <c r="L9" s="8"/>
      <c r="M9" s="8"/>
    </row>
    <row r="10" spans="1:13" ht="14.25" customHeight="1">
      <c r="A10" s="9" t="s">
        <v>16</v>
      </c>
      <c r="B10" s="5">
        <v>23003032.18</v>
      </c>
      <c r="C10" s="5">
        <v>-753439.5</v>
      </c>
      <c r="D10" s="10">
        <f t="shared" ref="D10:D80" si="0">B10+C10</f>
        <v>22249592.68</v>
      </c>
      <c r="E10" s="5">
        <v>4671363</v>
      </c>
      <c r="F10" s="5">
        <v>4671363</v>
      </c>
      <c r="G10" s="11">
        <f t="shared" ref="G10:G80" si="1">D10-E10</f>
        <v>17578229.68</v>
      </c>
      <c r="H10" s="8"/>
      <c r="I10" s="8"/>
      <c r="J10" s="8"/>
      <c r="K10" s="8"/>
      <c r="L10" s="8"/>
      <c r="M10" s="8"/>
    </row>
    <row r="11" spans="1:13" ht="14.25" customHeight="1">
      <c r="A11" s="12" t="s">
        <v>17</v>
      </c>
      <c r="B11" s="5">
        <v>16688893.68</v>
      </c>
      <c r="C11" s="5">
        <v>-331650</v>
      </c>
      <c r="D11" s="10">
        <f t="shared" si="0"/>
        <v>16357243.68</v>
      </c>
      <c r="E11" s="5">
        <v>3637956.85</v>
      </c>
      <c r="F11" s="5">
        <v>3637956.85</v>
      </c>
      <c r="G11" s="11">
        <f t="shared" si="1"/>
        <v>12719286.83</v>
      </c>
      <c r="H11" s="8"/>
      <c r="I11" s="8"/>
      <c r="J11" s="8"/>
      <c r="K11" s="8"/>
      <c r="L11" s="8"/>
      <c r="M11" s="8"/>
    </row>
    <row r="12" spans="1:13" ht="14.25" customHeight="1">
      <c r="A12" s="13" t="s">
        <v>18</v>
      </c>
      <c r="B12" s="5">
        <v>5151053.05</v>
      </c>
      <c r="C12" s="5">
        <v>-148042</v>
      </c>
      <c r="D12" s="10">
        <f t="shared" si="0"/>
        <v>5003011.05</v>
      </c>
      <c r="E12" s="5">
        <v>1004665.64</v>
      </c>
      <c r="F12" s="5">
        <v>1004665.64</v>
      </c>
      <c r="G12" s="11">
        <f t="shared" si="1"/>
        <v>3998345.4099999997</v>
      </c>
      <c r="H12" s="8"/>
      <c r="I12" s="8"/>
      <c r="J12" s="8"/>
      <c r="K12" s="8"/>
      <c r="L12" s="8"/>
      <c r="M12" s="8"/>
    </row>
    <row r="13" spans="1:13" ht="14.25" customHeight="1">
      <c r="A13" s="13" t="s">
        <v>19</v>
      </c>
      <c r="B13" s="5">
        <v>9989318.8900000006</v>
      </c>
      <c r="C13" s="5">
        <v>-117249</v>
      </c>
      <c r="D13" s="10">
        <f t="shared" si="0"/>
        <v>9872069.8900000006</v>
      </c>
      <c r="E13" s="5">
        <v>2285547.6800000002</v>
      </c>
      <c r="F13" s="5">
        <v>2285547.6800000002</v>
      </c>
      <c r="G13" s="11">
        <f t="shared" si="1"/>
        <v>7586522.2100000009</v>
      </c>
      <c r="H13" s="8"/>
      <c r="I13" s="8"/>
      <c r="J13" s="8"/>
      <c r="K13" s="8"/>
      <c r="L13" s="8"/>
      <c r="M13" s="8"/>
    </row>
    <row r="14" spans="1:13" ht="14.25" customHeight="1">
      <c r="A14" s="13" t="s">
        <v>20</v>
      </c>
      <c r="B14" s="5">
        <v>2959454530.23</v>
      </c>
      <c r="C14" s="5">
        <v>87850562.049999997</v>
      </c>
      <c r="D14" s="10">
        <f t="shared" si="0"/>
        <v>3047305092.2800002</v>
      </c>
      <c r="E14" s="5">
        <v>310379042.77999997</v>
      </c>
      <c r="F14" s="5">
        <v>310257690.14999998</v>
      </c>
      <c r="G14" s="11">
        <f t="shared" si="1"/>
        <v>2736926049.5</v>
      </c>
      <c r="H14" s="8"/>
      <c r="I14" s="8"/>
      <c r="J14" s="8"/>
      <c r="K14" s="8"/>
      <c r="L14" s="8"/>
      <c r="M14" s="8"/>
    </row>
    <row r="15" spans="1:13" ht="14.25" customHeight="1">
      <c r="A15" s="13" t="s">
        <v>21</v>
      </c>
      <c r="B15" s="5">
        <v>578007420.99000001</v>
      </c>
      <c r="C15" s="5">
        <v>-1231343.1200000001</v>
      </c>
      <c r="D15" s="10">
        <f t="shared" si="0"/>
        <v>576776077.87</v>
      </c>
      <c r="E15" s="5">
        <v>11179899.619999999</v>
      </c>
      <c r="F15" s="5">
        <v>11179899.619999999</v>
      </c>
      <c r="G15" s="11">
        <f t="shared" si="1"/>
        <v>565596178.25</v>
      </c>
      <c r="H15" s="8"/>
      <c r="I15" s="8"/>
      <c r="J15" s="8"/>
      <c r="K15" s="8"/>
      <c r="L15" s="8"/>
      <c r="M15" s="8"/>
    </row>
    <row r="16" spans="1:13" ht="14.25" customHeight="1">
      <c r="A16" s="13" t="s">
        <v>22</v>
      </c>
      <c r="B16" s="5">
        <v>30423870.170000002</v>
      </c>
      <c r="C16" s="5">
        <v>-1219841</v>
      </c>
      <c r="D16" s="10">
        <f t="shared" si="0"/>
        <v>29204029.170000002</v>
      </c>
      <c r="E16" s="5">
        <v>5662232.1200000001</v>
      </c>
      <c r="F16" s="5">
        <v>5662232.1200000001</v>
      </c>
      <c r="G16" s="11">
        <f t="shared" si="1"/>
        <v>23541797.050000001</v>
      </c>
      <c r="H16" s="8"/>
      <c r="I16" s="8"/>
      <c r="J16" s="8"/>
      <c r="K16" s="8"/>
      <c r="L16" s="8"/>
      <c r="M16" s="8"/>
    </row>
    <row r="17" spans="1:13" ht="14.25" customHeight="1">
      <c r="A17" s="13" t="s">
        <v>23</v>
      </c>
      <c r="B17" s="5">
        <v>70627184.260000005</v>
      </c>
      <c r="C17" s="5">
        <v>17045112.010000002</v>
      </c>
      <c r="D17" s="10">
        <f t="shared" si="0"/>
        <v>87672296.270000011</v>
      </c>
      <c r="E17" s="5">
        <v>12170733.800000001</v>
      </c>
      <c r="F17" s="5">
        <v>12170733.800000001</v>
      </c>
      <c r="G17" s="11">
        <f t="shared" si="1"/>
        <v>75501562.470000014</v>
      </c>
      <c r="H17" s="8"/>
      <c r="I17" s="8"/>
      <c r="J17" s="8"/>
      <c r="K17" s="8"/>
      <c r="L17" s="8"/>
      <c r="M17" s="8"/>
    </row>
    <row r="18" spans="1:13" ht="14.25" customHeight="1">
      <c r="A18" s="13" t="s">
        <v>24</v>
      </c>
      <c r="B18" s="5">
        <v>1247799867.8599999</v>
      </c>
      <c r="C18" s="5">
        <v>-86311149.829999998</v>
      </c>
      <c r="D18" s="10">
        <f t="shared" si="0"/>
        <v>1161488718.03</v>
      </c>
      <c r="E18" s="5">
        <v>206738189.11000001</v>
      </c>
      <c r="F18" s="5">
        <v>206738189.11000001</v>
      </c>
      <c r="G18" s="11">
        <f t="shared" si="1"/>
        <v>954750528.91999996</v>
      </c>
      <c r="H18" s="8"/>
      <c r="I18" s="8"/>
      <c r="J18" s="8"/>
      <c r="K18" s="8"/>
      <c r="L18" s="8"/>
      <c r="M18" s="8"/>
    </row>
    <row r="19" spans="1:13" ht="14.25" customHeight="1">
      <c r="A19" s="13" t="s">
        <v>25</v>
      </c>
      <c r="B19" s="5">
        <v>205781767.77000001</v>
      </c>
      <c r="C19" s="5">
        <v>53245628.590000004</v>
      </c>
      <c r="D19" s="10">
        <f t="shared" si="0"/>
        <v>259027396.36000001</v>
      </c>
      <c r="E19" s="5">
        <v>12460422.98</v>
      </c>
      <c r="F19" s="5">
        <v>12460422.98</v>
      </c>
      <c r="G19" s="11">
        <f t="shared" si="1"/>
        <v>246566973.38000003</v>
      </c>
      <c r="H19" s="8"/>
      <c r="I19" s="8"/>
      <c r="J19" s="8"/>
      <c r="K19" s="8"/>
      <c r="L19" s="8"/>
      <c r="M19" s="8"/>
    </row>
    <row r="20" spans="1:13" ht="14.25" customHeight="1">
      <c r="A20" s="13" t="s">
        <v>26</v>
      </c>
      <c r="B20" s="5">
        <v>36330030.890000001</v>
      </c>
      <c r="C20" s="5">
        <v>-1619024.06</v>
      </c>
      <c r="D20" s="10">
        <f t="shared" si="0"/>
        <v>34711006.829999998</v>
      </c>
      <c r="E20" s="5">
        <v>7148408.8099999996</v>
      </c>
      <c r="F20" s="5">
        <v>7148408.8099999996</v>
      </c>
      <c r="G20" s="11">
        <f t="shared" si="1"/>
        <v>27562598.02</v>
      </c>
      <c r="H20" s="8"/>
      <c r="I20" s="8"/>
      <c r="J20" s="8"/>
      <c r="K20" s="8"/>
      <c r="L20" s="8"/>
      <c r="M20" s="8"/>
    </row>
    <row r="21" spans="1:13" ht="14.25" customHeight="1">
      <c r="A21" s="13" t="s">
        <v>27</v>
      </c>
      <c r="B21" s="5">
        <v>34411857.75</v>
      </c>
      <c r="C21" s="5">
        <v>-2041230.22</v>
      </c>
      <c r="D21" s="10">
        <f t="shared" si="0"/>
        <v>32370627.530000001</v>
      </c>
      <c r="E21" s="5">
        <v>6182152.8300000001</v>
      </c>
      <c r="F21" s="5">
        <v>6182152.8300000001</v>
      </c>
      <c r="G21" s="11">
        <f t="shared" si="1"/>
        <v>26188474.700000003</v>
      </c>
      <c r="H21" s="8"/>
      <c r="I21" s="8"/>
      <c r="J21" s="8"/>
      <c r="K21" s="8"/>
      <c r="L21" s="8"/>
      <c r="M21" s="8"/>
    </row>
    <row r="22" spans="1:13" ht="14.25" customHeight="1">
      <c r="A22" s="13" t="s">
        <v>28</v>
      </c>
      <c r="B22" s="5">
        <v>49461384.289999999</v>
      </c>
      <c r="C22" s="5">
        <v>-2048450.06</v>
      </c>
      <c r="D22" s="10">
        <f t="shared" si="0"/>
        <v>47412934.229999997</v>
      </c>
      <c r="E22" s="5">
        <v>7237094.5899999999</v>
      </c>
      <c r="F22" s="5">
        <v>7237094.5899999999</v>
      </c>
      <c r="G22" s="11">
        <f t="shared" si="1"/>
        <v>40175839.640000001</v>
      </c>
      <c r="H22" s="8"/>
      <c r="I22" s="8"/>
      <c r="J22" s="8"/>
      <c r="K22" s="8"/>
      <c r="L22" s="8"/>
      <c r="M22" s="8"/>
    </row>
    <row r="23" spans="1:13" ht="14.25" customHeight="1">
      <c r="A23" s="13" t="s">
        <v>29</v>
      </c>
      <c r="B23" s="5">
        <v>27275684.23</v>
      </c>
      <c r="C23" s="5">
        <v>-174249.52</v>
      </c>
      <c r="D23" s="10">
        <f t="shared" si="0"/>
        <v>27101434.710000001</v>
      </c>
      <c r="E23" s="5">
        <v>5483555.8899999997</v>
      </c>
      <c r="F23" s="5">
        <v>5483555.8899999997</v>
      </c>
      <c r="G23" s="11">
        <f t="shared" si="1"/>
        <v>21617878.82</v>
      </c>
      <c r="H23" s="8"/>
      <c r="I23" s="8"/>
      <c r="J23" s="8"/>
      <c r="K23" s="8"/>
      <c r="L23" s="8"/>
      <c r="M23" s="8"/>
    </row>
    <row r="24" spans="1:13" ht="14.25" customHeight="1">
      <c r="A24" s="13" t="s">
        <v>30</v>
      </c>
      <c r="B24" s="5">
        <v>40964364.920000002</v>
      </c>
      <c r="C24" s="5">
        <v>-1499447.4</v>
      </c>
      <c r="D24" s="10">
        <f t="shared" si="0"/>
        <v>39464917.520000003</v>
      </c>
      <c r="E24" s="5">
        <v>7959277.0099999998</v>
      </c>
      <c r="F24" s="5">
        <v>7959277.0099999998</v>
      </c>
      <c r="G24" s="11">
        <f t="shared" si="1"/>
        <v>31505640.510000005</v>
      </c>
      <c r="H24" s="8"/>
      <c r="I24" s="8"/>
      <c r="J24" s="8"/>
      <c r="K24" s="8"/>
      <c r="L24" s="8"/>
      <c r="M24" s="8"/>
    </row>
    <row r="25" spans="1:13" ht="14.25" customHeight="1">
      <c r="A25" s="13" t="s">
        <v>31</v>
      </c>
      <c r="B25" s="5">
        <v>35637019.590000004</v>
      </c>
      <c r="C25" s="5">
        <v>-2058457.78</v>
      </c>
      <c r="D25" s="10">
        <f t="shared" si="0"/>
        <v>33578561.810000002</v>
      </c>
      <c r="E25" s="5">
        <v>6341223.1699999999</v>
      </c>
      <c r="F25" s="5">
        <v>6341223.1699999999</v>
      </c>
      <c r="G25" s="11">
        <f t="shared" si="1"/>
        <v>27237338.640000001</v>
      </c>
      <c r="H25" s="8"/>
      <c r="I25" s="8"/>
      <c r="J25" s="8"/>
      <c r="K25" s="8"/>
      <c r="L25" s="8"/>
      <c r="M25" s="8"/>
    </row>
    <row r="26" spans="1:13" ht="14.25" customHeight="1">
      <c r="A26" s="13" t="s">
        <v>32</v>
      </c>
      <c r="B26" s="5">
        <v>50686187.020000003</v>
      </c>
      <c r="C26" s="5">
        <v>3403907.72</v>
      </c>
      <c r="D26" s="10">
        <f t="shared" si="0"/>
        <v>54090094.740000002</v>
      </c>
      <c r="E26" s="5">
        <v>9274440.1199999992</v>
      </c>
      <c r="F26" s="5">
        <v>9274440.1199999992</v>
      </c>
      <c r="G26" s="11">
        <f t="shared" si="1"/>
        <v>44815654.620000005</v>
      </c>
      <c r="H26" s="8"/>
      <c r="I26" s="8"/>
      <c r="J26" s="8"/>
      <c r="K26" s="8"/>
      <c r="L26" s="8"/>
      <c r="M26" s="8"/>
    </row>
    <row r="27" spans="1:13" ht="14.25" customHeight="1">
      <c r="A27" s="13" t="s">
        <v>33</v>
      </c>
      <c r="B27" s="5">
        <v>29383616.800000001</v>
      </c>
      <c r="C27" s="5">
        <v>-2458712.64</v>
      </c>
      <c r="D27" s="10">
        <f t="shared" si="0"/>
        <v>26924904.16</v>
      </c>
      <c r="E27" s="5">
        <v>6011534.71</v>
      </c>
      <c r="F27" s="5">
        <v>6011534.71</v>
      </c>
      <c r="G27" s="11">
        <f t="shared" si="1"/>
        <v>20913369.449999999</v>
      </c>
      <c r="H27" s="8"/>
      <c r="I27" s="8"/>
      <c r="J27" s="8"/>
      <c r="K27" s="8"/>
      <c r="L27" s="8"/>
      <c r="M27" s="8"/>
    </row>
    <row r="28" spans="1:13" ht="14.25" customHeight="1">
      <c r="A28" s="13" t="s">
        <v>34</v>
      </c>
      <c r="B28" s="5">
        <v>77710484.950000003</v>
      </c>
      <c r="C28" s="5">
        <v>1847438.15</v>
      </c>
      <c r="D28" s="10">
        <f t="shared" si="0"/>
        <v>79557923.100000009</v>
      </c>
      <c r="E28" s="5">
        <v>18266665.890000001</v>
      </c>
      <c r="F28" s="5">
        <v>18266665.890000001</v>
      </c>
      <c r="G28" s="11">
        <f t="shared" si="1"/>
        <v>61291257.210000008</v>
      </c>
      <c r="H28" s="8"/>
      <c r="I28" s="8"/>
      <c r="J28" s="8"/>
      <c r="K28" s="8"/>
      <c r="L28" s="8"/>
      <c r="M28" s="8"/>
    </row>
    <row r="29" spans="1:13" ht="14.25" customHeight="1">
      <c r="A29" s="13" t="s">
        <v>35</v>
      </c>
      <c r="B29" s="5">
        <v>52736346.93</v>
      </c>
      <c r="C29" s="5">
        <v>1237900.73</v>
      </c>
      <c r="D29" s="10">
        <f t="shared" si="0"/>
        <v>53974247.659999996</v>
      </c>
      <c r="E29" s="5">
        <v>12119512.98</v>
      </c>
      <c r="F29" s="5">
        <v>12119512.98</v>
      </c>
      <c r="G29" s="11">
        <f t="shared" si="1"/>
        <v>41854734.679999992</v>
      </c>
      <c r="H29" s="8"/>
      <c r="I29" s="8"/>
      <c r="J29" s="8"/>
      <c r="K29" s="8"/>
      <c r="L29" s="8"/>
      <c r="M29" s="8"/>
    </row>
    <row r="30" spans="1:13" ht="14.25" customHeight="1">
      <c r="A30" s="13" t="s">
        <v>36</v>
      </c>
      <c r="B30" s="5">
        <v>24648572.530000001</v>
      </c>
      <c r="C30" s="5">
        <v>405223.92</v>
      </c>
      <c r="D30" s="10">
        <f t="shared" si="0"/>
        <v>25053796.450000003</v>
      </c>
      <c r="E30" s="5">
        <v>6203129.5800000001</v>
      </c>
      <c r="F30" s="5">
        <v>6203129.5800000001</v>
      </c>
      <c r="G30" s="11">
        <f t="shared" si="1"/>
        <v>18850666.870000005</v>
      </c>
      <c r="H30" s="8"/>
      <c r="I30" s="8"/>
      <c r="J30" s="8"/>
      <c r="K30" s="8"/>
      <c r="L30" s="8"/>
      <c r="M30" s="8"/>
    </row>
    <row r="31" spans="1:13" ht="14.25" customHeight="1">
      <c r="A31" s="13" t="s">
        <v>37</v>
      </c>
      <c r="B31" s="5">
        <v>51609326.530000001</v>
      </c>
      <c r="C31" s="5">
        <v>3464571.98</v>
      </c>
      <c r="D31" s="10">
        <f t="shared" si="0"/>
        <v>55073898.509999998</v>
      </c>
      <c r="E31" s="5">
        <v>11261601.119999999</v>
      </c>
      <c r="F31" s="5">
        <v>11261601.119999999</v>
      </c>
      <c r="G31" s="11">
        <f t="shared" si="1"/>
        <v>43812297.390000001</v>
      </c>
      <c r="H31" s="8"/>
      <c r="I31" s="8"/>
      <c r="J31" s="8"/>
      <c r="K31" s="8"/>
      <c r="L31" s="8"/>
      <c r="M31" s="8"/>
    </row>
    <row r="32" spans="1:13" ht="14.25" customHeight="1">
      <c r="A32" s="13" t="s">
        <v>38</v>
      </c>
      <c r="B32" s="5">
        <v>25204309.41</v>
      </c>
      <c r="C32" s="5">
        <v>1001593.31</v>
      </c>
      <c r="D32" s="10">
        <f t="shared" si="0"/>
        <v>26205902.719999999</v>
      </c>
      <c r="E32" s="5">
        <v>5221087.51</v>
      </c>
      <c r="F32" s="5">
        <v>5221087.51</v>
      </c>
      <c r="G32" s="11">
        <f t="shared" si="1"/>
        <v>20984815.210000001</v>
      </c>
      <c r="H32" s="8"/>
      <c r="I32" s="8"/>
      <c r="J32" s="8"/>
      <c r="K32" s="8"/>
      <c r="L32" s="8"/>
      <c r="M32" s="8"/>
    </row>
    <row r="33" spans="1:13" ht="14.25" customHeight="1">
      <c r="A33" s="13" t="s">
        <v>39</v>
      </c>
      <c r="B33" s="5">
        <v>59663064.799999997</v>
      </c>
      <c r="C33" s="5">
        <v>4653240.9400000004</v>
      </c>
      <c r="D33" s="10">
        <f t="shared" si="0"/>
        <v>64316305.739999995</v>
      </c>
      <c r="E33" s="5">
        <v>12885990.76</v>
      </c>
      <c r="F33" s="5">
        <v>12885990.76</v>
      </c>
      <c r="G33" s="11">
        <f t="shared" si="1"/>
        <v>51430314.979999997</v>
      </c>
      <c r="H33" s="8"/>
      <c r="I33" s="8"/>
      <c r="J33" s="8"/>
      <c r="K33" s="8"/>
      <c r="L33" s="8"/>
      <c r="M33" s="8"/>
    </row>
    <row r="34" spans="1:13" ht="14.25" customHeight="1">
      <c r="A34" s="13" t="s">
        <v>40</v>
      </c>
      <c r="B34" s="5">
        <v>21575821.559999999</v>
      </c>
      <c r="C34" s="5">
        <v>800493.35</v>
      </c>
      <c r="D34" s="10">
        <f t="shared" si="0"/>
        <v>22376314.91</v>
      </c>
      <c r="E34" s="5">
        <v>5132707.6900000004</v>
      </c>
      <c r="F34" s="5">
        <v>5132707.6900000004</v>
      </c>
      <c r="G34" s="11">
        <f t="shared" si="1"/>
        <v>17243607.219999999</v>
      </c>
      <c r="H34" s="8"/>
      <c r="I34" s="8"/>
      <c r="J34" s="8"/>
      <c r="K34" s="8"/>
      <c r="L34" s="8"/>
      <c r="M34" s="8"/>
    </row>
    <row r="35" spans="1:13" ht="14.25" customHeight="1">
      <c r="A35" s="13" t="s">
        <v>41</v>
      </c>
      <c r="B35" s="5">
        <v>37072561.479999997</v>
      </c>
      <c r="C35" s="5">
        <v>1100570.43</v>
      </c>
      <c r="D35" s="10">
        <f t="shared" si="0"/>
        <v>38173131.909999996</v>
      </c>
      <c r="E35" s="5">
        <v>8180633.2800000003</v>
      </c>
      <c r="F35" s="5">
        <v>8180633.2800000003</v>
      </c>
      <c r="G35" s="11">
        <f t="shared" si="1"/>
        <v>29992498.629999995</v>
      </c>
      <c r="H35" s="8"/>
      <c r="I35" s="8"/>
      <c r="J35" s="8"/>
      <c r="K35" s="8"/>
      <c r="L35" s="8"/>
      <c r="M35" s="8"/>
    </row>
    <row r="36" spans="1:13" ht="14.25" customHeight="1">
      <c r="A36" s="13" t="s">
        <v>42</v>
      </c>
      <c r="B36" s="5">
        <v>55062913.350000001</v>
      </c>
      <c r="C36" s="5">
        <v>5957420.1100000003</v>
      </c>
      <c r="D36" s="10">
        <f t="shared" si="0"/>
        <v>61020333.460000001</v>
      </c>
      <c r="E36" s="5">
        <v>13621027.16</v>
      </c>
      <c r="F36" s="5">
        <v>13621027.16</v>
      </c>
      <c r="G36" s="11">
        <f t="shared" si="1"/>
        <v>47399306.299999997</v>
      </c>
      <c r="H36" s="8"/>
      <c r="I36" s="8"/>
      <c r="J36" s="8"/>
      <c r="K36" s="8"/>
      <c r="L36" s="8"/>
      <c r="M36" s="8"/>
    </row>
    <row r="37" spans="1:13" ht="14.25" customHeight="1">
      <c r="A37" s="13" t="s">
        <v>43</v>
      </c>
      <c r="B37" s="5">
        <v>28849415.289999999</v>
      </c>
      <c r="C37" s="5">
        <v>8056601.5599999996</v>
      </c>
      <c r="D37" s="10">
        <f t="shared" si="0"/>
        <v>36906016.850000001</v>
      </c>
      <c r="E37" s="5">
        <v>7933201.7800000003</v>
      </c>
      <c r="F37" s="5">
        <v>7933201.7800000003</v>
      </c>
      <c r="G37" s="11">
        <f t="shared" si="1"/>
        <v>28972815.07</v>
      </c>
      <c r="H37" s="8"/>
      <c r="I37" s="8"/>
      <c r="J37" s="8"/>
      <c r="K37" s="8"/>
      <c r="L37" s="8"/>
      <c r="M37" s="8"/>
    </row>
    <row r="38" spans="1:13" ht="14.25" customHeight="1">
      <c r="A38" s="13" t="s">
        <v>44</v>
      </c>
      <c r="B38" s="5">
        <v>17684266.940000001</v>
      </c>
      <c r="C38" s="5">
        <v>1755589.04</v>
      </c>
      <c r="D38" s="10">
        <f t="shared" si="0"/>
        <v>19439855.98</v>
      </c>
      <c r="E38" s="5">
        <v>4277035.7300000004</v>
      </c>
      <c r="F38" s="5">
        <v>4277035.7300000004</v>
      </c>
      <c r="G38" s="11">
        <f t="shared" si="1"/>
        <v>15162820.25</v>
      </c>
      <c r="H38" s="8"/>
      <c r="I38" s="8"/>
      <c r="J38" s="8"/>
      <c r="K38" s="8"/>
      <c r="L38" s="8"/>
      <c r="M38" s="8"/>
    </row>
    <row r="39" spans="1:13" ht="14.25" customHeight="1">
      <c r="A39" s="13" t="s">
        <v>45</v>
      </c>
      <c r="B39" s="5">
        <v>27970662.870000001</v>
      </c>
      <c r="C39" s="5">
        <v>200284.19</v>
      </c>
      <c r="D39" s="10">
        <f t="shared" si="0"/>
        <v>28170947.060000002</v>
      </c>
      <c r="E39" s="5">
        <v>6798685.1399999997</v>
      </c>
      <c r="F39" s="5">
        <v>6798685.1399999997</v>
      </c>
      <c r="G39" s="11">
        <f t="shared" si="1"/>
        <v>21372261.920000002</v>
      </c>
      <c r="H39" s="8"/>
      <c r="I39" s="8"/>
      <c r="J39" s="8"/>
      <c r="K39" s="8"/>
      <c r="L39" s="8"/>
      <c r="M39" s="8"/>
    </row>
    <row r="40" spans="1:13" ht="14.25" customHeight="1">
      <c r="A40" s="13" t="s">
        <v>46</v>
      </c>
      <c r="B40" s="5">
        <v>14752689.289999999</v>
      </c>
      <c r="C40" s="5">
        <v>6751176.3600000003</v>
      </c>
      <c r="D40" s="10">
        <f t="shared" si="0"/>
        <v>21503865.649999999</v>
      </c>
      <c r="E40" s="5">
        <v>4031585.48</v>
      </c>
      <c r="F40" s="5">
        <v>4031585.48</v>
      </c>
      <c r="G40" s="11">
        <f t="shared" si="1"/>
        <v>17472280.169999998</v>
      </c>
      <c r="H40" s="8"/>
      <c r="I40" s="8"/>
      <c r="J40" s="8"/>
      <c r="K40" s="8"/>
      <c r="L40" s="8"/>
      <c r="M40" s="8"/>
    </row>
    <row r="41" spans="1:13" ht="14.25" customHeight="1">
      <c r="A41" s="13" t="s">
        <v>47</v>
      </c>
      <c r="B41" s="5">
        <v>22604191.579999998</v>
      </c>
      <c r="C41" s="5">
        <v>2528658.29</v>
      </c>
      <c r="D41" s="10">
        <f t="shared" si="0"/>
        <v>25132849.869999997</v>
      </c>
      <c r="E41" s="5">
        <v>5993378.96</v>
      </c>
      <c r="F41" s="5">
        <v>5993378.96</v>
      </c>
      <c r="G41" s="11">
        <f t="shared" si="1"/>
        <v>19139470.909999996</v>
      </c>
      <c r="H41" s="8"/>
      <c r="I41" s="8"/>
      <c r="J41" s="8"/>
      <c r="K41" s="8"/>
      <c r="L41" s="8"/>
      <c r="M41" s="8"/>
    </row>
    <row r="42" spans="1:13" ht="14.25" customHeight="1">
      <c r="A42" s="13" t="s">
        <v>48</v>
      </c>
      <c r="B42" s="5">
        <v>128435697.22</v>
      </c>
      <c r="C42" s="5">
        <v>10693525.1</v>
      </c>
      <c r="D42" s="10">
        <f t="shared" si="0"/>
        <v>139129222.31999999</v>
      </c>
      <c r="E42" s="5">
        <v>30378285.73</v>
      </c>
      <c r="F42" s="5">
        <v>30378285.73</v>
      </c>
      <c r="G42" s="11">
        <f t="shared" si="1"/>
        <v>108750936.58999999</v>
      </c>
      <c r="H42" s="8"/>
      <c r="I42" s="8"/>
      <c r="J42" s="8"/>
      <c r="K42" s="8"/>
      <c r="L42" s="8"/>
      <c r="M42" s="8"/>
    </row>
    <row r="43" spans="1:13" ht="14.25" customHeight="1">
      <c r="A43" s="13" t="s">
        <v>49</v>
      </c>
      <c r="B43" s="5">
        <v>30473855.5</v>
      </c>
      <c r="C43" s="5">
        <v>1347209.96</v>
      </c>
      <c r="D43" s="10">
        <f t="shared" si="0"/>
        <v>31821065.460000001</v>
      </c>
      <c r="E43" s="5">
        <v>6756871.3899999997</v>
      </c>
      <c r="F43" s="5">
        <v>6756871.3899999997</v>
      </c>
      <c r="G43" s="11">
        <f t="shared" si="1"/>
        <v>25064194.07</v>
      </c>
      <c r="H43" s="8"/>
      <c r="I43" s="8"/>
      <c r="J43" s="8"/>
      <c r="K43" s="8"/>
      <c r="L43" s="8"/>
      <c r="M43" s="8"/>
    </row>
    <row r="44" spans="1:13" ht="14.25" customHeight="1">
      <c r="A44" s="13" t="s">
        <v>50</v>
      </c>
      <c r="B44" s="5">
        <v>30863638.27</v>
      </c>
      <c r="C44" s="5">
        <v>4129591.82</v>
      </c>
      <c r="D44" s="10">
        <f t="shared" si="0"/>
        <v>34993230.089999996</v>
      </c>
      <c r="E44" s="5">
        <v>7582514.21</v>
      </c>
      <c r="F44" s="5">
        <v>7582514.21</v>
      </c>
      <c r="G44" s="11">
        <f t="shared" si="1"/>
        <v>27410715.879999995</v>
      </c>
      <c r="H44" s="8"/>
      <c r="I44" s="8"/>
      <c r="J44" s="8"/>
      <c r="K44" s="8"/>
      <c r="L44" s="8"/>
      <c r="M44" s="8"/>
    </row>
    <row r="45" spans="1:13" ht="14.25" customHeight="1">
      <c r="A45" s="13" t="s">
        <v>51</v>
      </c>
      <c r="B45" s="5">
        <v>42937337.439999998</v>
      </c>
      <c r="C45" s="5">
        <v>1123314.6499999999</v>
      </c>
      <c r="D45" s="10">
        <f t="shared" si="0"/>
        <v>44060652.089999996</v>
      </c>
      <c r="E45" s="5">
        <v>9901139.6500000004</v>
      </c>
      <c r="F45" s="5">
        <v>9901139.6500000004</v>
      </c>
      <c r="G45" s="11">
        <f t="shared" si="1"/>
        <v>34159512.439999998</v>
      </c>
      <c r="H45" s="8"/>
      <c r="I45" s="8"/>
      <c r="J45" s="8"/>
      <c r="K45" s="8"/>
      <c r="L45" s="8"/>
      <c r="M45" s="8"/>
    </row>
    <row r="46" spans="1:13" ht="14.25" customHeight="1">
      <c r="A46" s="13" t="s">
        <v>52</v>
      </c>
      <c r="B46" s="5">
        <v>33647563.200000003</v>
      </c>
      <c r="C46" s="5">
        <v>2995264.16</v>
      </c>
      <c r="D46" s="10">
        <f t="shared" si="0"/>
        <v>36642827.359999999</v>
      </c>
      <c r="E46" s="5">
        <v>8369699.6200000001</v>
      </c>
      <c r="F46" s="5">
        <v>8369699.6200000001</v>
      </c>
      <c r="G46" s="11">
        <f t="shared" si="1"/>
        <v>28273127.739999998</v>
      </c>
      <c r="H46" s="8"/>
      <c r="I46" s="8"/>
      <c r="J46" s="8"/>
      <c r="K46" s="8"/>
      <c r="L46" s="8"/>
      <c r="M46" s="8"/>
    </row>
    <row r="47" spans="1:13" ht="14.25" customHeight="1">
      <c r="A47" s="13" t="s">
        <v>53</v>
      </c>
      <c r="B47" s="5">
        <v>6435841.5700000003</v>
      </c>
      <c r="C47" s="5">
        <v>1677929.46</v>
      </c>
      <c r="D47" s="10">
        <f t="shared" si="0"/>
        <v>8113771.0300000003</v>
      </c>
      <c r="E47" s="5">
        <v>1404116.32</v>
      </c>
      <c r="F47" s="5">
        <v>1404116.32</v>
      </c>
      <c r="G47" s="11">
        <f t="shared" si="1"/>
        <v>6709654.71</v>
      </c>
      <c r="H47" s="8"/>
      <c r="I47" s="8"/>
      <c r="J47" s="8"/>
      <c r="K47" s="8"/>
      <c r="L47" s="8"/>
      <c r="M47" s="8"/>
    </row>
    <row r="48" spans="1:13" ht="14.25" customHeight="1">
      <c r="A48" s="13" t="s">
        <v>54</v>
      </c>
      <c r="B48" s="5">
        <v>27410198.899999999</v>
      </c>
      <c r="C48" s="5">
        <v>1706173.11</v>
      </c>
      <c r="D48" s="10">
        <f t="shared" si="0"/>
        <v>29116372.009999998</v>
      </c>
      <c r="E48" s="5">
        <v>6800369.6299999999</v>
      </c>
      <c r="F48" s="5">
        <v>6800369.6299999999</v>
      </c>
      <c r="G48" s="11">
        <f t="shared" si="1"/>
        <v>22316002.379999999</v>
      </c>
      <c r="H48" s="8"/>
      <c r="I48" s="8"/>
      <c r="J48" s="8"/>
      <c r="K48" s="8"/>
      <c r="L48" s="8"/>
      <c r="M48" s="8"/>
    </row>
    <row r="49" spans="1:13" ht="14.25" customHeight="1">
      <c r="A49" s="46" t="s">
        <v>0</v>
      </c>
      <c r="B49" s="47"/>
      <c r="C49" s="47"/>
      <c r="D49" s="47"/>
      <c r="E49" s="47"/>
      <c r="F49" s="47"/>
      <c r="G49" s="48"/>
      <c r="H49" s="8"/>
      <c r="I49" s="8"/>
      <c r="J49" s="8"/>
      <c r="K49" s="8"/>
      <c r="L49" s="8"/>
      <c r="M49" s="8"/>
    </row>
    <row r="50" spans="1:13" ht="14.25" customHeight="1">
      <c r="A50" s="49" t="s">
        <v>1</v>
      </c>
      <c r="B50" s="50"/>
      <c r="C50" s="50"/>
      <c r="D50" s="50"/>
      <c r="E50" s="50"/>
      <c r="F50" s="50"/>
      <c r="G50" s="51"/>
      <c r="H50" s="8"/>
      <c r="I50" s="8"/>
      <c r="J50" s="8"/>
      <c r="K50" s="8"/>
      <c r="L50" s="8"/>
      <c r="M50" s="8"/>
    </row>
    <row r="51" spans="1:13" ht="14.25" customHeight="1">
      <c r="A51" s="49" t="s">
        <v>2</v>
      </c>
      <c r="B51" s="50"/>
      <c r="C51" s="50"/>
      <c r="D51" s="50"/>
      <c r="E51" s="50"/>
      <c r="F51" s="50"/>
      <c r="G51" s="51"/>
      <c r="H51" s="8"/>
      <c r="I51" s="8"/>
      <c r="J51" s="8"/>
      <c r="K51" s="8"/>
      <c r="L51" s="8"/>
      <c r="M51" s="8"/>
    </row>
    <row r="52" spans="1:13" ht="14.25" customHeight="1">
      <c r="A52" s="52" t="s">
        <v>3</v>
      </c>
      <c r="B52" s="53"/>
      <c r="C52" s="53"/>
      <c r="D52" s="53"/>
      <c r="E52" s="53"/>
      <c r="F52" s="53"/>
      <c r="G52" s="54"/>
      <c r="H52" s="8"/>
      <c r="I52" s="8"/>
      <c r="J52" s="8"/>
      <c r="K52" s="8"/>
      <c r="L52" s="8"/>
      <c r="M52" s="8"/>
    </row>
    <row r="53" spans="1:13" ht="14.25" customHeight="1">
      <c r="A53" s="55" t="s">
        <v>4</v>
      </c>
      <c r="B53" s="44" t="s">
        <v>5</v>
      </c>
      <c r="C53" s="44"/>
      <c r="D53" s="44"/>
      <c r="E53" s="44"/>
      <c r="F53" s="44"/>
      <c r="G53" s="44" t="s">
        <v>6</v>
      </c>
      <c r="H53" s="8"/>
      <c r="I53" s="8"/>
      <c r="J53" s="8"/>
      <c r="K53" s="8"/>
      <c r="L53" s="8"/>
      <c r="M53" s="8"/>
    </row>
    <row r="54" spans="1:13" ht="14.25" customHeight="1">
      <c r="A54" s="55"/>
      <c r="B54" s="3" t="s">
        <v>7</v>
      </c>
      <c r="C54" s="3" t="s">
        <v>8</v>
      </c>
      <c r="D54" s="3" t="s">
        <v>9</v>
      </c>
      <c r="E54" s="3" t="s">
        <v>10</v>
      </c>
      <c r="F54" s="3" t="s">
        <v>11</v>
      </c>
      <c r="G54" s="45"/>
      <c r="H54" s="8"/>
      <c r="I54" s="8"/>
      <c r="J54" s="8"/>
      <c r="K54" s="8"/>
      <c r="L54" s="8"/>
      <c r="M54" s="8"/>
    </row>
    <row r="55" spans="1:13" ht="14.25" customHeight="1">
      <c r="A55" s="56"/>
      <c r="B55" s="3">
        <v>1</v>
      </c>
      <c r="C55" s="3">
        <v>2</v>
      </c>
      <c r="D55" s="3" t="s">
        <v>12</v>
      </c>
      <c r="E55" s="3">
        <v>4</v>
      </c>
      <c r="F55" s="3">
        <v>5</v>
      </c>
      <c r="G55" s="3" t="s">
        <v>13</v>
      </c>
      <c r="H55" s="8"/>
      <c r="I55" s="8"/>
      <c r="J55" s="8"/>
      <c r="K55" s="8"/>
      <c r="L55" s="8"/>
      <c r="M55" s="8"/>
    </row>
    <row r="56" spans="1:13" ht="14.25" customHeight="1">
      <c r="A56" s="13" t="s">
        <v>55</v>
      </c>
      <c r="B56" s="5">
        <v>36067179.549999997</v>
      </c>
      <c r="C56" s="5">
        <v>519796.52</v>
      </c>
      <c r="D56" s="10">
        <f t="shared" si="0"/>
        <v>36586976.07</v>
      </c>
      <c r="E56" s="5">
        <v>8296641.9100000001</v>
      </c>
      <c r="F56" s="5">
        <v>8296641.9100000001</v>
      </c>
      <c r="G56" s="11">
        <f t="shared" si="1"/>
        <v>28290334.16</v>
      </c>
      <c r="H56" s="8"/>
      <c r="I56" s="8"/>
      <c r="J56" s="8"/>
      <c r="K56" s="8"/>
      <c r="L56" s="8"/>
      <c r="M56" s="8"/>
    </row>
    <row r="57" spans="1:13" ht="14.25" customHeight="1">
      <c r="A57" s="13" t="s">
        <v>56</v>
      </c>
      <c r="B57" s="5">
        <v>57729401.479999997</v>
      </c>
      <c r="C57" s="5">
        <v>5454475.6900000004</v>
      </c>
      <c r="D57" s="10">
        <f t="shared" si="0"/>
        <v>63183877.169999994</v>
      </c>
      <c r="E57" s="5">
        <v>14088931.029999999</v>
      </c>
      <c r="F57" s="5">
        <v>14088931.029999999</v>
      </c>
      <c r="G57" s="11">
        <f t="shared" si="1"/>
        <v>49094946.139999993</v>
      </c>
      <c r="H57" s="8"/>
      <c r="I57" s="8"/>
      <c r="J57" s="8"/>
      <c r="K57" s="8"/>
      <c r="L57" s="8"/>
      <c r="M57" s="8"/>
    </row>
    <row r="58" spans="1:13" ht="14.25" customHeight="1">
      <c r="A58" s="13" t="s">
        <v>57</v>
      </c>
      <c r="B58" s="5">
        <v>53183345.560000002</v>
      </c>
      <c r="C58" s="5">
        <v>3351155.09</v>
      </c>
      <c r="D58" s="10">
        <f t="shared" si="0"/>
        <v>56534500.650000006</v>
      </c>
      <c r="E58" s="5">
        <v>12074850.67</v>
      </c>
      <c r="F58" s="5">
        <v>12074850.67</v>
      </c>
      <c r="G58" s="11">
        <f t="shared" si="1"/>
        <v>44459649.980000004</v>
      </c>
      <c r="H58" s="8"/>
      <c r="I58" s="8"/>
      <c r="J58" s="8"/>
      <c r="K58" s="8"/>
      <c r="L58" s="8"/>
      <c r="M58" s="8"/>
    </row>
    <row r="59" spans="1:13" ht="14.25" customHeight="1">
      <c r="A59" s="13" t="s">
        <v>58</v>
      </c>
      <c r="B59" s="5">
        <v>23443475.219999999</v>
      </c>
      <c r="C59" s="5">
        <v>1214680.1599999999</v>
      </c>
      <c r="D59" s="10">
        <f t="shared" si="0"/>
        <v>24658155.379999999</v>
      </c>
      <c r="E59" s="5">
        <v>5474260.3899999997</v>
      </c>
      <c r="F59" s="5">
        <v>5474260.3899999997</v>
      </c>
      <c r="G59" s="11">
        <f t="shared" si="1"/>
        <v>19183894.989999998</v>
      </c>
      <c r="H59" s="8"/>
      <c r="I59" s="8"/>
      <c r="J59" s="8"/>
      <c r="K59" s="8"/>
      <c r="L59" s="8"/>
      <c r="M59" s="8"/>
    </row>
    <row r="60" spans="1:13" ht="14.25" customHeight="1">
      <c r="A60" s="13" t="s">
        <v>59</v>
      </c>
      <c r="B60" s="5">
        <v>20798681.210000001</v>
      </c>
      <c r="C60" s="5">
        <v>-1601630.26</v>
      </c>
      <c r="D60" s="10">
        <f t="shared" si="0"/>
        <v>19197050.949999999</v>
      </c>
      <c r="E60" s="5">
        <v>4880091.29</v>
      </c>
      <c r="F60" s="5">
        <v>4880091.29</v>
      </c>
      <c r="G60" s="11">
        <f t="shared" si="1"/>
        <v>14316959.66</v>
      </c>
      <c r="H60" s="8"/>
      <c r="I60" s="8"/>
      <c r="J60" s="8"/>
      <c r="K60" s="8"/>
      <c r="L60" s="8"/>
      <c r="M60" s="8"/>
    </row>
    <row r="61" spans="1:13" ht="14.25" customHeight="1">
      <c r="A61" s="13" t="s">
        <v>60</v>
      </c>
      <c r="B61" s="5">
        <v>23817840.690000001</v>
      </c>
      <c r="C61" s="5">
        <v>-80671.960000000006</v>
      </c>
      <c r="D61" s="10">
        <f t="shared" si="0"/>
        <v>23737168.73</v>
      </c>
      <c r="E61" s="5">
        <v>5466302.2999999998</v>
      </c>
      <c r="F61" s="5">
        <v>5466302.2999999998</v>
      </c>
      <c r="G61" s="11">
        <f t="shared" si="1"/>
        <v>18270866.43</v>
      </c>
      <c r="H61" s="8"/>
      <c r="I61" s="8"/>
      <c r="J61" s="8"/>
      <c r="K61" s="8"/>
      <c r="L61" s="8"/>
      <c r="M61" s="8"/>
    </row>
    <row r="62" spans="1:13" ht="14.25" customHeight="1">
      <c r="A62" s="13" t="s">
        <v>61</v>
      </c>
      <c r="B62" s="5">
        <v>36564332.890000001</v>
      </c>
      <c r="C62" s="5">
        <v>2665854.9300000002</v>
      </c>
      <c r="D62" s="10">
        <f t="shared" si="0"/>
        <v>39230187.82</v>
      </c>
      <c r="E62" s="5">
        <v>8484044.0700000003</v>
      </c>
      <c r="F62" s="5">
        <v>8484044.0700000003</v>
      </c>
      <c r="G62" s="11">
        <f t="shared" si="1"/>
        <v>30746143.75</v>
      </c>
      <c r="H62" s="8"/>
      <c r="I62" s="8"/>
      <c r="J62" s="8"/>
      <c r="K62" s="8"/>
      <c r="L62" s="8"/>
      <c r="M62" s="8"/>
    </row>
    <row r="63" spans="1:13" ht="14.25" customHeight="1">
      <c r="A63" s="13" t="s">
        <v>62</v>
      </c>
      <c r="B63" s="5">
        <v>96626695.769999996</v>
      </c>
      <c r="C63" s="5">
        <v>23079496.460000001</v>
      </c>
      <c r="D63" s="10">
        <f t="shared" si="0"/>
        <v>119706192.22999999</v>
      </c>
      <c r="E63" s="5">
        <v>23585811.23</v>
      </c>
      <c r="F63" s="5">
        <v>23585811.23</v>
      </c>
      <c r="G63" s="11">
        <f t="shared" si="1"/>
        <v>96120380.999999985</v>
      </c>
      <c r="H63" s="8"/>
      <c r="I63" s="8"/>
      <c r="J63" s="8"/>
      <c r="K63" s="8"/>
      <c r="L63" s="8"/>
      <c r="M63" s="8"/>
    </row>
    <row r="64" spans="1:13" ht="14.25" customHeight="1">
      <c r="A64" s="13" t="s">
        <v>63</v>
      </c>
      <c r="B64" s="5">
        <v>59215886.609999999</v>
      </c>
      <c r="C64" s="5">
        <v>8359206.1699999999</v>
      </c>
      <c r="D64" s="10">
        <f t="shared" si="0"/>
        <v>67575092.780000001</v>
      </c>
      <c r="E64" s="5">
        <v>14921501.51</v>
      </c>
      <c r="F64" s="5">
        <v>14921501.51</v>
      </c>
      <c r="G64" s="11">
        <f t="shared" si="1"/>
        <v>52653591.270000003</v>
      </c>
      <c r="H64" s="8"/>
      <c r="I64" s="8"/>
      <c r="J64" s="8"/>
      <c r="K64" s="8"/>
      <c r="L64" s="8"/>
      <c r="M64" s="8"/>
    </row>
    <row r="65" spans="1:13" ht="14.25" customHeight="1">
      <c r="A65" s="13" t="s">
        <v>64</v>
      </c>
      <c r="B65" s="5">
        <v>27133132.52</v>
      </c>
      <c r="C65" s="5">
        <v>1855506.39</v>
      </c>
      <c r="D65" s="10">
        <f t="shared" si="0"/>
        <v>28988638.91</v>
      </c>
      <c r="E65" s="5">
        <v>6306927.9199999999</v>
      </c>
      <c r="F65" s="5">
        <v>6306927.9199999999</v>
      </c>
      <c r="G65" s="11">
        <f t="shared" si="1"/>
        <v>22681710.990000002</v>
      </c>
      <c r="H65" s="8"/>
      <c r="I65" s="8"/>
      <c r="J65" s="8"/>
      <c r="K65" s="8"/>
      <c r="L65" s="8"/>
      <c r="M65" s="8"/>
    </row>
    <row r="66" spans="1:13" ht="14.25" customHeight="1">
      <c r="A66" s="13" t="s">
        <v>65</v>
      </c>
      <c r="B66" s="5">
        <v>44870024.950000003</v>
      </c>
      <c r="C66" s="5">
        <v>-531277.85</v>
      </c>
      <c r="D66" s="10">
        <f t="shared" si="0"/>
        <v>44338747.100000001</v>
      </c>
      <c r="E66" s="5">
        <v>10423623.85</v>
      </c>
      <c r="F66" s="5">
        <v>10423623.85</v>
      </c>
      <c r="G66" s="11">
        <f t="shared" si="1"/>
        <v>33915123.25</v>
      </c>
      <c r="H66" s="8"/>
      <c r="I66" s="8"/>
      <c r="J66" s="8"/>
      <c r="K66" s="8"/>
      <c r="L66" s="8"/>
      <c r="M66" s="8"/>
    </row>
    <row r="67" spans="1:13" ht="14.25" customHeight="1">
      <c r="A67" s="13" t="s">
        <v>66</v>
      </c>
      <c r="B67" s="5">
        <v>30005892.170000002</v>
      </c>
      <c r="C67" s="5">
        <v>1096354.3999999999</v>
      </c>
      <c r="D67" s="10">
        <f t="shared" si="0"/>
        <v>31102246.57</v>
      </c>
      <c r="E67" s="5">
        <v>7096724.7199999997</v>
      </c>
      <c r="F67" s="5">
        <v>7095424.5199999996</v>
      </c>
      <c r="G67" s="11">
        <f t="shared" si="1"/>
        <v>24005521.850000001</v>
      </c>
      <c r="H67" s="8"/>
      <c r="I67" s="8"/>
      <c r="J67" s="8"/>
      <c r="K67" s="8"/>
      <c r="L67" s="8"/>
      <c r="M67" s="8"/>
    </row>
    <row r="68" spans="1:13" ht="14.25" customHeight="1">
      <c r="A68" s="13" t="s">
        <v>67</v>
      </c>
      <c r="B68" s="5">
        <v>25966577.25</v>
      </c>
      <c r="C68" s="5">
        <v>3193898.94</v>
      </c>
      <c r="D68" s="10">
        <f t="shared" si="0"/>
        <v>29160476.190000001</v>
      </c>
      <c r="E68" s="5">
        <v>6412265.8399999999</v>
      </c>
      <c r="F68" s="5">
        <v>6412265.8399999999</v>
      </c>
      <c r="G68" s="11">
        <f t="shared" si="1"/>
        <v>22748210.350000001</v>
      </c>
      <c r="H68" s="8"/>
      <c r="I68" s="8"/>
      <c r="J68" s="8"/>
      <c r="K68" s="8"/>
      <c r="L68" s="8"/>
      <c r="M68" s="8"/>
    </row>
    <row r="69" spans="1:13" ht="14.25" customHeight="1">
      <c r="A69" s="13" t="s">
        <v>68</v>
      </c>
      <c r="B69" s="5">
        <v>193544458.59</v>
      </c>
      <c r="C69" s="5">
        <v>13130025.609999999</v>
      </c>
      <c r="D69" s="10">
        <f t="shared" si="0"/>
        <v>206674484.19999999</v>
      </c>
      <c r="E69" s="5">
        <v>47831139.950000003</v>
      </c>
      <c r="F69" s="5">
        <v>47831139.950000003</v>
      </c>
      <c r="G69" s="11">
        <f t="shared" si="1"/>
        <v>158843344.25</v>
      </c>
      <c r="H69" s="8"/>
      <c r="I69" s="8"/>
      <c r="J69" s="8"/>
      <c r="K69" s="8"/>
      <c r="L69" s="8"/>
      <c r="M69" s="8"/>
    </row>
    <row r="70" spans="1:13" ht="14.25" customHeight="1">
      <c r="A70" s="13" t="s">
        <v>69</v>
      </c>
      <c r="B70" s="5">
        <v>36595707.299999997</v>
      </c>
      <c r="C70" s="5">
        <v>3955085.71</v>
      </c>
      <c r="D70" s="10">
        <f t="shared" si="0"/>
        <v>40550793.009999998</v>
      </c>
      <c r="E70" s="5">
        <v>8909092.9600000009</v>
      </c>
      <c r="F70" s="5">
        <v>8909092.9600000009</v>
      </c>
      <c r="G70" s="11">
        <f t="shared" si="1"/>
        <v>31641700.049999997</v>
      </c>
      <c r="H70" s="8"/>
      <c r="I70" s="8"/>
      <c r="J70" s="8"/>
      <c r="K70" s="8"/>
      <c r="L70" s="8"/>
      <c r="M70" s="8"/>
    </row>
    <row r="71" spans="1:13" ht="14.25" customHeight="1">
      <c r="A71" s="13" t="s">
        <v>70</v>
      </c>
      <c r="B71" s="5">
        <v>28648540.969999999</v>
      </c>
      <c r="C71" s="5">
        <v>954912.82</v>
      </c>
      <c r="D71" s="10">
        <f t="shared" si="0"/>
        <v>29603453.789999999</v>
      </c>
      <c r="E71" s="5">
        <v>6451555.4199999999</v>
      </c>
      <c r="F71" s="5">
        <v>6451555.4199999999</v>
      </c>
      <c r="G71" s="11">
        <f t="shared" si="1"/>
        <v>23151898.369999997</v>
      </c>
      <c r="H71" s="8"/>
      <c r="I71" s="8"/>
      <c r="J71" s="8"/>
      <c r="K71" s="8"/>
      <c r="L71" s="8"/>
      <c r="M71" s="8"/>
    </row>
    <row r="72" spans="1:13" ht="14.25" customHeight="1">
      <c r="A72" s="13" t="s">
        <v>71</v>
      </c>
      <c r="B72" s="5">
        <v>19175699.390000001</v>
      </c>
      <c r="C72" s="5">
        <v>-310927.24</v>
      </c>
      <c r="D72" s="10">
        <f t="shared" si="0"/>
        <v>18864772.150000002</v>
      </c>
      <c r="E72" s="5">
        <v>3029035.27</v>
      </c>
      <c r="F72" s="5">
        <v>3029035.27</v>
      </c>
      <c r="G72" s="11">
        <f t="shared" si="1"/>
        <v>15835736.880000003</v>
      </c>
      <c r="H72" s="8"/>
      <c r="I72" s="8"/>
      <c r="J72" s="8"/>
      <c r="K72" s="8"/>
      <c r="L72" s="8"/>
      <c r="M72" s="8"/>
    </row>
    <row r="73" spans="1:13" ht="14.25" customHeight="1">
      <c r="A73" s="13" t="s">
        <v>72</v>
      </c>
      <c r="B73" s="5">
        <v>16567983.800000001</v>
      </c>
      <c r="C73" s="5">
        <v>-265002.56</v>
      </c>
      <c r="D73" s="10">
        <f t="shared" si="0"/>
        <v>16302981.24</v>
      </c>
      <c r="E73" s="5">
        <v>3575142.2</v>
      </c>
      <c r="F73" s="5">
        <v>3575142.2</v>
      </c>
      <c r="G73" s="11">
        <f t="shared" si="1"/>
        <v>12727839.039999999</v>
      </c>
      <c r="H73" s="8"/>
      <c r="I73" s="8"/>
      <c r="J73" s="8"/>
      <c r="K73" s="8"/>
      <c r="L73" s="8"/>
      <c r="M73" s="8"/>
    </row>
    <row r="74" spans="1:13" ht="14.25" customHeight="1">
      <c r="A74" s="13" t="s">
        <v>73</v>
      </c>
      <c r="B74" s="5">
        <v>93375275.439999998</v>
      </c>
      <c r="C74" s="5">
        <v>3998327.25</v>
      </c>
      <c r="D74" s="10">
        <f t="shared" si="0"/>
        <v>97373602.689999998</v>
      </c>
      <c r="E74" s="5">
        <v>21326491.670000002</v>
      </c>
      <c r="F74" s="5">
        <v>21326491.670000002</v>
      </c>
      <c r="G74" s="11">
        <f t="shared" si="1"/>
        <v>76047111.019999996</v>
      </c>
      <c r="H74" s="8"/>
      <c r="I74" s="8"/>
      <c r="J74" s="8"/>
      <c r="K74" s="8"/>
      <c r="L74" s="8"/>
      <c r="M74" s="8"/>
    </row>
    <row r="75" spans="1:13" ht="14.25" customHeight="1">
      <c r="A75" s="13" t="s">
        <v>74</v>
      </c>
      <c r="B75" s="5">
        <v>395907065.35000002</v>
      </c>
      <c r="C75" s="5">
        <v>29664221.690000001</v>
      </c>
      <c r="D75" s="10">
        <f t="shared" si="0"/>
        <v>425571287.04000002</v>
      </c>
      <c r="E75" s="5">
        <v>94814531.390000001</v>
      </c>
      <c r="F75" s="5">
        <v>94814531.390000001</v>
      </c>
      <c r="G75" s="11">
        <f t="shared" si="1"/>
        <v>330756755.65000004</v>
      </c>
      <c r="H75" s="8"/>
      <c r="I75" s="8"/>
      <c r="J75" s="8"/>
      <c r="K75" s="8"/>
      <c r="L75" s="8"/>
      <c r="M75" s="8"/>
    </row>
    <row r="76" spans="1:13" ht="14.25" customHeight="1">
      <c r="A76" s="13" t="s">
        <v>75</v>
      </c>
      <c r="B76" s="5">
        <v>54046354.420000002</v>
      </c>
      <c r="C76" s="5">
        <v>3727705.79</v>
      </c>
      <c r="D76" s="10">
        <f t="shared" si="0"/>
        <v>57774060.210000001</v>
      </c>
      <c r="E76" s="5">
        <v>13012965.49</v>
      </c>
      <c r="F76" s="5">
        <v>13012965.49</v>
      </c>
      <c r="G76" s="11">
        <f t="shared" si="1"/>
        <v>44761094.719999999</v>
      </c>
      <c r="H76" s="8"/>
      <c r="I76" s="8"/>
      <c r="J76" s="8"/>
      <c r="K76" s="8"/>
      <c r="L76" s="8"/>
      <c r="M76" s="8"/>
    </row>
    <row r="77" spans="1:13" ht="14.25" customHeight="1">
      <c r="A77" s="13" t="s">
        <v>76</v>
      </c>
      <c r="B77" s="5">
        <v>34418281.539999999</v>
      </c>
      <c r="C77" s="5">
        <v>2349570.2200000002</v>
      </c>
      <c r="D77" s="10">
        <f t="shared" si="0"/>
        <v>36767851.759999998</v>
      </c>
      <c r="E77" s="5">
        <v>8105897.2800000003</v>
      </c>
      <c r="F77" s="5">
        <v>8105897.2800000003</v>
      </c>
      <c r="G77" s="11">
        <f t="shared" si="1"/>
        <v>28661954.479999997</v>
      </c>
      <c r="H77" s="8"/>
      <c r="I77" s="8"/>
      <c r="J77" s="8"/>
      <c r="K77" s="8"/>
      <c r="L77" s="8"/>
      <c r="M77" s="8"/>
    </row>
    <row r="78" spans="1:13" ht="14.25" customHeight="1">
      <c r="A78" s="13" t="s">
        <v>77</v>
      </c>
      <c r="B78" s="5">
        <v>81422771.739999995</v>
      </c>
      <c r="C78" s="5">
        <v>5453292.75</v>
      </c>
      <c r="D78" s="10">
        <f t="shared" si="0"/>
        <v>86876064.489999995</v>
      </c>
      <c r="E78" s="5">
        <v>18962084.710000001</v>
      </c>
      <c r="F78" s="5">
        <v>18962084.710000001</v>
      </c>
      <c r="G78" s="11">
        <f t="shared" si="1"/>
        <v>67913979.780000001</v>
      </c>
      <c r="H78" s="8"/>
      <c r="I78" s="8"/>
      <c r="J78" s="8"/>
      <c r="K78" s="8"/>
      <c r="L78" s="8"/>
      <c r="M78" s="8"/>
    </row>
    <row r="79" spans="1:13" ht="14.25" customHeight="1">
      <c r="A79" s="13" t="s">
        <v>78</v>
      </c>
      <c r="B79" s="5">
        <v>34650240.380000003</v>
      </c>
      <c r="C79" s="5">
        <v>1449496.04</v>
      </c>
      <c r="D79" s="10">
        <f t="shared" si="0"/>
        <v>36099736.420000002</v>
      </c>
      <c r="E79" s="5">
        <v>8103614.3499999996</v>
      </c>
      <c r="F79" s="5">
        <v>8103614.3499999996</v>
      </c>
      <c r="G79" s="11">
        <f t="shared" si="1"/>
        <v>27996122.07</v>
      </c>
      <c r="H79" s="8"/>
      <c r="I79" s="8"/>
      <c r="J79" s="8"/>
      <c r="K79" s="8"/>
      <c r="L79" s="8"/>
      <c r="M79" s="8"/>
    </row>
    <row r="80" spans="1:13" ht="14.25" customHeight="1">
      <c r="A80" s="13" t="s">
        <v>79</v>
      </c>
      <c r="B80" s="5">
        <v>26220996.539999999</v>
      </c>
      <c r="C80" s="5">
        <v>186873.15</v>
      </c>
      <c r="D80" s="10">
        <f t="shared" si="0"/>
        <v>26407869.689999998</v>
      </c>
      <c r="E80" s="5">
        <v>5765329.8700000001</v>
      </c>
      <c r="F80" s="5">
        <v>5765329.8700000001</v>
      </c>
      <c r="G80" s="11">
        <f t="shared" si="1"/>
        <v>20642539.819999997</v>
      </c>
      <c r="H80" s="8"/>
      <c r="I80" s="8"/>
      <c r="J80" s="8"/>
      <c r="K80" s="8"/>
      <c r="L80" s="8"/>
      <c r="M80" s="8"/>
    </row>
    <row r="81" spans="1:13" ht="14.25" customHeight="1">
      <c r="A81" s="13" t="s">
        <v>80</v>
      </c>
      <c r="B81" s="5">
        <v>156799151.16999999</v>
      </c>
      <c r="C81" s="5">
        <v>3824912</v>
      </c>
      <c r="D81" s="10">
        <f t="shared" ref="D81:D138" si="2">B81+C81</f>
        <v>160624063.16999999</v>
      </c>
      <c r="E81" s="5">
        <v>37087069.600000001</v>
      </c>
      <c r="F81" s="5">
        <v>37205920.399999999</v>
      </c>
      <c r="G81" s="11">
        <f t="shared" ref="G81:G138" si="3">D81-E81</f>
        <v>123536993.56999999</v>
      </c>
      <c r="H81" s="8"/>
      <c r="I81" s="8"/>
      <c r="J81" s="8"/>
      <c r="K81" s="8"/>
      <c r="L81" s="8"/>
      <c r="M81" s="8"/>
    </row>
    <row r="82" spans="1:13" ht="14.25" customHeight="1">
      <c r="A82" s="13" t="s">
        <v>81</v>
      </c>
      <c r="B82" s="5">
        <v>144845618.47999999</v>
      </c>
      <c r="C82" s="5">
        <v>1726293.18</v>
      </c>
      <c r="D82" s="10">
        <f t="shared" si="2"/>
        <v>146571911.66</v>
      </c>
      <c r="E82" s="5">
        <v>32627206.789999999</v>
      </c>
      <c r="F82" s="5">
        <v>32625778.789999999</v>
      </c>
      <c r="G82" s="11">
        <f t="shared" si="3"/>
        <v>113944704.87</v>
      </c>
      <c r="H82" s="8"/>
      <c r="I82" s="8"/>
      <c r="J82" s="8"/>
      <c r="K82" s="8"/>
      <c r="L82" s="8"/>
      <c r="M82" s="8"/>
    </row>
    <row r="83" spans="1:13" ht="14.25" customHeight="1">
      <c r="A83" s="13" t="s">
        <v>82</v>
      </c>
      <c r="B83" s="5">
        <v>290494091.44999999</v>
      </c>
      <c r="C83" s="5">
        <v>7299893.3799999999</v>
      </c>
      <c r="D83" s="10">
        <f t="shared" si="2"/>
        <v>297793984.82999998</v>
      </c>
      <c r="E83" s="5">
        <v>65437137.119999997</v>
      </c>
      <c r="F83" s="5">
        <v>65437017.119999997</v>
      </c>
      <c r="G83" s="11">
        <f t="shared" si="3"/>
        <v>232356847.70999998</v>
      </c>
      <c r="H83" s="8"/>
      <c r="I83" s="8"/>
      <c r="J83" s="8"/>
      <c r="K83" s="8"/>
      <c r="L83" s="8"/>
      <c r="M83" s="8"/>
    </row>
    <row r="84" spans="1:13" ht="14.25" customHeight="1">
      <c r="A84" s="13" t="s">
        <v>83</v>
      </c>
      <c r="B84" s="5">
        <v>136360104.37</v>
      </c>
      <c r="C84" s="5">
        <v>2256419.5</v>
      </c>
      <c r="D84" s="10">
        <f t="shared" si="2"/>
        <v>138616523.87</v>
      </c>
      <c r="E84" s="5">
        <v>31034630.460000001</v>
      </c>
      <c r="F84" s="5">
        <v>31034630.460000001</v>
      </c>
      <c r="G84" s="11">
        <f t="shared" si="3"/>
        <v>107581893.41</v>
      </c>
      <c r="H84" s="8"/>
      <c r="I84" s="8"/>
      <c r="J84" s="8"/>
      <c r="K84" s="8"/>
      <c r="L84" s="8"/>
      <c r="M84" s="8"/>
    </row>
    <row r="85" spans="1:13" ht="14.25" customHeight="1">
      <c r="A85" s="13" t="s">
        <v>84</v>
      </c>
      <c r="B85" s="5">
        <v>172251072.94999999</v>
      </c>
      <c r="C85" s="5">
        <v>5347246.01</v>
      </c>
      <c r="D85" s="10">
        <f t="shared" si="2"/>
        <v>177598318.95999998</v>
      </c>
      <c r="E85" s="5">
        <v>39961033.590000004</v>
      </c>
      <c r="F85" s="5">
        <v>39961033.590000004</v>
      </c>
      <c r="G85" s="11">
        <f t="shared" si="3"/>
        <v>137637285.36999997</v>
      </c>
      <c r="H85" s="8"/>
      <c r="I85" s="8"/>
      <c r="J85" s="8"/>
      <c r="K85" s="8"/>
      <c r="L85" s="8"/>
      <c r="M85" s="8"/>
    </row>
    <row r="86" spans="1:13" ht="14.25" customHeight="1">
      <c r="A86" s="13" t="s">
        <v>85</v>
      </c>
      <c r="B86" s="5">
        <v>269310984.94999999</v>
      </c>
      <c r="C86" s="5">
        <v>19477633.670000002</v>
      </c>
      <c r="D86" s="10">
        <f t="shared" si="2"/>
        <v>288788618.62</v>
      </c>
      <c r="E86" s="5">
        <v>63463607.369999997</v>
      </c>
      <c r="F86" s="5">
        <v>63463607.369999997</v>
      </c>
      <c r="G86" s="11">
        <f t="shared" si="3"/>
        <v>225325011.25</v>
      </c>
      <c r="H86" s="8"/>
      <c r="I86" s="8"/>
      <c r="J86" s="8"/>
      <c r="K86" s="8"/>
      <c r="L86" s="8"/>
      <c r="M86" s="8"/>
    </row>
    <row r="87" spans="1:13" ht="14.25" customHeight="1">
      <c r="A87" s="13" t="s">
        <v>86</v>
      </c>
      <c r="B87" s="5">
        <v>769000265.45000005</v>
      </c>
      <c r="C87" s="5">
        <v>27494169.41</v>
      </c>
      <c r="D87" s="10">
        <f t="shared" si="2"/>
        <v>796494434.86000001</v>
      </c>
      <c r="E87" s="5">
        <v>214972135.19</v>
      </c>
      <c r="F87" s="5">
        <v>214972135.19</v>
      </c>
      <c r="G87" s="11">
        <f t="shared" si="3"/>
        <v>581522299.67000008</v>
      </c>
      <c r="H87" s="8"/>
      <c r="I87" s="8"/>
      <c r="J87" s="8"/>
      <c r="K87" s="8"/>
      <c r="L87" s="8"/>
      <c r="M87" s="8"/>
    </row>
    <row r="88" spans="1:13" ht="14.25" customHeight="1">
      <c r="A88" s="13" t="s">
        <v>87</v>
      </c>
      <c r="B88" s="5">
        <v>127182631.68000001</v>
      </c>
      <c r="C88" s="5">
        <v>3529364.53</v>
      </c>
      <c r="D88" s="10">
        <f t="shared" si="2"/>
        <v>130711996.21000001</v>
      </c>
      <c r="E88" s="5">
        <v>29779982.809999999</v>
      </c>
      <c r="F88" s="5">
        <v>29779982.809999999</v>
      </c>
      <c r="G88" s="11">
        <f t="shared" si="3"/>
        <v>100932013.40000001</v>
      </c>
      <c r="H88" s="8"/>
      <c r="I88" s="8"/>
      <c r="J88" s="8"/>
      <c r="K88" s="8"/>
      <c r="L88" s="8"/>
      <c r="M88" s="8"/>
    </row>
    <row r="89" spans="1:13" ht="14.25" customHeight="1">
      <c r="A89" s="13" t="s">
        <v>88</v>
      </c>
      <c r="B89" s="5">
        <v>136077913.91</v>
      </c>
      <c r="C89" s="5">
        <v>8629368.3499999996</v>
      </c>
      <c r="D89" s="10">
        <f t="shared" si="2"/>
        <v>144707282.25999999</v>
      </c>
      <c r="E89" s="5">
        <v>31923136.149999999</v>
      </c>
      <c r="F89" s="5">
        <v>31923136.149999999</v>
      </c>
      <c r="G89" s="11">
        <f t="shared" si="3"/>
        <v>112784146.10999998</v>
      </c>
      <c r="H89" s="8"/>
      <c r="I89" s="8"/>
      <c r="J89" s="8"/>
      <c r="K89" s="8"/>
      <c r="L89" s="8"/>
      <c r="M89" s="8"/>
    </row>
    <row r="90" spans="1:13" ht="14.25" customHeight="1">
      <c r="A90" s="13" t="s">
        <v>89</v>
      </c>
      <c r="B90" s="5">
        <v>131037379.76000001</v>
      </c>
      <c r="C90" s="5">
        <v>3930258.33</v>
      </c>
      <c r="D90" s="10">
        <f t="shared" si="2"/>
        <v>134967638.09</v>
      </c>
      <c r="E90" s="5">
        <v>30270725.27</v>
      </c>
      <c r="F90" s="5">
        <v>30270725.27</v>
      </c>
      <c r="G90" s="11">
        <f t="shared" si="3"/>
        <v>104696912.82000001</v>
      </c>
      <c r="H90" s="8"/>
      <c r="I90" s="8"/>
      <c r="J90" s="8"/>
      <c r="K90" s="8"/>
      <c r="L90" s="8"/>
      <c r="M90" s="8"/>
    </row>
    <row r="91" spans="1:13" ht="14.25" customHeight="1">
      <c r="A91" s="13" t="s">
        <v>90</v>
      </c>
      <c r="B91" s="5">
        <v>225366592.28</v>
      </c>
      <c r="C91" s="5">
        <v>5978412.1399999997</v>
      </c>
      <c r="D91" s="10">
        <f t="shared" si="2"/>
        <v>231345004.41999999</v>
      </c>
      <c r="E91" s="5">
        <v>53795068.039999999</v>
      </c>
      <c r="F91" s="5">
        <v>53795068.039999999</v>
      </c>
      <c r="G91" s="11">
        <f t="shared" si="3"/>
        <v>177549936.38</v>
      </c>
      <c r="H91" s="8"/>
      <c r="I91" s="8"/>
      <c r="J91" s="8"/>
      <c r="K91" s="8"/>
      <c r="L91" s="8"/>
      <c r="M91" s="8"/>
    </row>
    <row r="92" spans="1:13" ht="14.25" customHeight="1">
      <c r="A92" s="13" t="s">
        <v>91</v>
      </c>
      <c r="B92" s="5">
        <v>129852046.55</v>
      </c>
      <c r="C92" s="5">
        <v>-4683105.18</v>
      </c>
      <c r="D92" s="10">
        <f t="shared" si="2"/>
        <v>125168941.37</v>
      </c>
      <c r="E92" s="5">
        <v>31160183.350000001</v>
      </c>
      <c r="F92" s="5">
        <v>31151054.350000001</v>
      </c>
      <c r="G92" s="11">
        <f t="shared" si="3"/>
        <v>94008758.020000011</v>
      </c>
      <c r="H92" s="8"/>
      <c r="I92" s="8"/>
      <c r="J92" s="8"/>
      <c r="K92" s="8"/>
      <c r="L92" s="8"/>
      <c r="M92" s="8"/>
    </row>
    <row r="93" spans="1:13" ht="14.25" customHeight="1">
      <c r="A93" s="13" t="s">
        <v>92</v>
      </c>
      <c r="B93" s="5">
        <v>131483460.01000001</v>
      </c>
      <c r="C93" s="5">
        <v>8133703.3899999997</v>
      </c>
      <c r="D93" s="10">
        <f t="shared" si="2"/>
        <v>139617163.40000001</v>
      </c>
      <c r="E93" s="5">
        <v>30176806.620000001</v>
      </c>
      <c r="F93" s="5">
        <v>30176806.620000001</v>
      </c>
      <c r="G93" s="11">
        <f t="shared" si="3"/>
        <v>109440356.78</v>
      </c>
      <c r="H93" s="8"/>
      <c r="I93" s="8"/>
      <c r="J93" s="8"/>
      <c r="K93" s="8"/>
      <c r="L93" s="8"/>
      <c r="M93" s="8"/>
    </row>
    <row r="94" spans="1:13" ht="14.25" customHeight="1">
      <c r="A94" s="13" t="s">
        <v>93</v>
      </c>
      <c r="B94" s="5">
        <v>95876900.469999999</v>
      </c>
      <c r="C94" s="5">
        <v>1345016</v>
      </c>
      <c r="D94" s="10">
        <f t="shared" si="2"/>
        <v>97221916.469999999</v>
      </c>
      <c r="E94" s="5">
        <v>20200066.719999999</v>
      </c>
      <c r="F94" s="5">
        <v>20200066.719999999</v>
      </c>
      <c r="G94" s="11">
        <f t="shared" si="3"/>
        <v>77021849.75</v>
      </c>
      <c r="H94" s="8"/>
      <c r="I94" s="8"/>
      <c r="J94" s="8"/>
      <c r="K94" s="8"/>
      <c r="L94" s="8"/>
      <c r="M94" s="8"/>
    </row>
    <row r="95" spans="1:13" ht="14.25" customHeight="1">
      <c r="A95" s="13" t="s">
        <v>94</v>
      </c>
      <c r="B95" s="5">
        <v>4147684.48</v>
      </c>
      <c r="C95" s="5">
        <v>-40058</v>
      </c>
      <c r="D95" s="10">
        <f t="shared" si="2"/>
        <v>4107626.48</v>
      </c>
      <c r="E95" s="5">
        <v>748922.85</v>
      </c>
      <c r="F95" s="5">
        <v>748922.85</v>
      </c>
      <c r="G95" s="11">
        <f t="shared" si="3"/>
        <v>3358703.63</v>
      </c>
      <c r="H95" s="8"/>
      <c r="I95" s="8"/>
      <c r="J95" s="8"/>
      <c r="K95" s="8"/>
      <c r="L95" s="8"/>
      <c r="M95" s="8"/>
    </row>
    <row r="96" spans="1:13" ht="14.25" customHeight="1">
      <c r="A96" s="13" t="s">
        <v>95</v>
      </c>
      <c r="B96" s="5">
        <v>44341245.340000004</v>
      </c>
      <c r="C96" s="5">
        <v>3983793.8</v>
      </c>
      <c r="D96" s="10">
        <f t="shared" si="2"/>
        <v>48325039.140000001</v>
      </c>
      <c r="E96" s="5">
        <v>14466756.699999999</v>
      </c>
      <c r="F96" s="5">
        <v>14441699.15</v>
      </c>
      <c r="G96" s="11">
        <f t="shared" si="3"/>
        <v>33858282.439999998</v>
      </c>
      <c r="H96" s="8"/>
      <c r="I96" s="8"/>
      <c r="J96" s="8"/>
      <c r="K96" s="8"/>
      <c r="L96" s="8"/>
      <c r="M96" s="8"/>
    </row>
    <row r="97" spans="1:13" ht="14.25" customHeight="1">
      <c r="A97" s="13"/>
      <c r="B97" s="5"/>
      <c r="C97" s="5"/>
      <c r="D97" s="10"/>
      <c r="E97" s="5"/>
      <c r="F97" s="5"/>
      <c r="G97" s="11"/>
      <c r="H97" s="8"/>
      <c r="I97" s="8"/>
      <c r="J97" s="8"/>
      <c r="K97" s="8"/>
      <c r="L97" s="8"/>
      <c r="M97" s="8"/>
    </row>
    <row r="98" spans="1:13" ht="14.25" customHeight="1">
      <c r="A98" s="46" t="s">
        <v>0</v>
      </c>
      <c r="B98" s="47"/>
      <c r="C98" s="47"/>
      <c r="D98" s="47"/>
      <c r="E98" s="47"/>
      <c r="F98" s="47"/>
      <c r="G98" s="48"/>
      <c r="H98" s="8"/>
      <c r="I98" s="8"/>
      <c r="J98" s="8"/>
      <c r="K98" s="8"/>
      <c r="L98" s="8"/>
      <c r="M98" s="8"/>
    </row>
    <row r="99" spans="1:13" ht="14.25" customHeight="1">
      <c r="A99" s="49" t="s">
        <v>1</v>
      </c>
      <c r="B99" s="50"/>
      <c r="C99" s="50"/>
      <c r="D99" s="50"/>
      <c r="E99" s="50"/>
      <c r="F99" s="50"/>
      <c r="G99" s="51"/>
      <c r="H99" s="8"/>
      <c r="I99" s="8"/>
      <c r="J99" s="8"/>
      <c r="K99" s="8"/>
      <c r="L99" s="8"/>
      <c r="M99" s="8"/>
    </row>
    <row r="100" spans="1:13" ht="14.25" customHeight="1">
      <c r="A100" s="49" t="s">
        <v>2</v>
      </c>
      <c r="B100" s="50"/>
      <c r="C100" s="50"/>
      <c r="D100" s="50"/>
      <c r="E100" s="50"/>
      <c r="F100" s="50"/>
      <c r="G100" s="51"/>
      <c r="H100" s="8"/>
      <c r="I100" s="8"/>
      <c r="J100" s="8"/>
      <c r="K100" s="8"/>
      <c r="L100" s="8"/>
      <c r="M100" s="8"/>
    </row>
    <row r="101" spans="1:13" ht="14.25" customHeight="1">
      <c r="A101" s="52" t="s">
        <v>3</v>
      </c>
      <c r="B101" s="53"/>
      <c r="C101" s="53"/>
      <c r="D101" s="53"/>
      <c r="E101" s="53"/>
      <c r="F101" s="53"/>
      <c r="G101" s="54"/>
      <c r="H101" s="8"/>
      <c r="I101" s="8"/>
      <c r="J101" s="8"/>
      <c r="K101" s="8"/>
      <c r="L101" s="8"/>
      <c r="M101" s="8"/>
    </row>
    <row r="102" spans="1:13" ht="14.25" customHeight="1">
      <c r="A102" s="55" t="s">
        <v>4</v>
      </c>
      <c r="B102" s="44" t="s">
        <v>5</v>
      </c>
      <c r="C102" s="44"/>
      <c r="D102" s="44"/>
      <c r="E102" s="44"/>
      <c r="F102" s="44"/>
      <c r="G102" s="44" t="s">
        <v>6</v>
      </c>
      <c r="H102" s="8"/>
      <c r="I102" s="8"/>
      <c r="J102" s="8"/>
      <c r="K102" s="8"/>
      <c r="L102" s="8"/>
      <c r="M102" s="8"/>
    </row>
    <row r="103" spans="1:13" ht="14.25" customHeight="1">
      <c r="A103" s="55"/>
      <c r="B103" s="3" t="s">
        <v>7</v>
      </c>
      <c r="C103" s="3" t="s">
        <v>8</v>
      </c>
      <c r="D103" s="3" t="s">
        <v>9</v>
      </c>
      <c r="E103" s="3" t="s">
        <v>10</v>
      </c>
      <c r="F103" s="3" t="s">
        <v>11</v>
      </c>
      <c r="G103" s="45"/>
      <c r="H103" s="8"/>
      <c r="I103" s="8"/>
      <c r="J103" s="8"/>
      <c r="K103" s="8"/>
      <c r="L103" s="8"/>
      <c r="M103" s="8"/>
    </row>
    <row r="104" spans="1:13" ht="14.25" customHeight="1">
      <c r="A104" s="56"/>
      <c r="B104" s="3">
        <v>1</v>
      </c>
      <c r="C104" s="3">
        <v>2</v>
      </c>
      <c r="D104" s="3" t="s">
        <v>12</v>
      </c>
      <c r="E104" s="3">
        <v>4</v>
      </c>
      <c r="F104" s="3">
        <v>5</v>
      </c>
      <c r="G104" s="3" t="s">
        <v>13</v>
      </c>
      <c r="H104" s="8"/>
      <c r="I104" s="8"/>
      <c r="J104" s="8"/>
      <c r="K104" s="8"/>
      <c r="L104" s="8"/>
      <c r="M104" s="8"/>
    </row>
    <row r="105" spans="1:13" ht="14.25" customHeight="1">
      <c r="A105" s="13" t="s">
        <v>96</v>
      </c>
      <c r="B105" s="5">
        <v>47024719.579999998</v>
      </c>
      <c r="C105" s="5">
        <v>4232066.78</v>
      </c>
      <c r="D105" s="10">
        <f t="shared" si="2"/>
        <v>51256786.359999999</v>
      </c>
      <c r="E105" s="5">
        <v>10157138.02</v>
      </c>
      <c r="F105" s="5">
        <v>10157138.02</v>
      </c>
      <c r="G105" s="11">
        <f t="shared" si="3"/>
        <v>41099648.340000004</v>
      </c>
      <c r="H105" s="8"/>
      <c r="I105" s="8"/>
      <c r="J105" s="8"/>
      <c r="K105" s="8"/>
      <c r="L105" s="8"/>
      <c r="M105" s="8"/>
    </row>
    <row r="106" spans="1:13" ht="14.25" customHeight="1">
      <c r="A106" s="13" t="s">
        <v>97</v>
      </c>
      <c r="B106" s="5">
        <v>35356001.380000003</v>
      </c>
      <c r="C106" s="5">
        <v>8664410.9299999997</v>
      </c>
      <c r="D106" s="10">
        <f t="shared" si="2"/>
        <v>44020412.310000002</v>
      </c>
      <c r="E106" s="5">
        <v>8337609.5800000001</v>
      </c>
      <c r="F106" s="5">
        <v>8337609.5800000001</v>
      </c>
      <c r="G106" s="11">
        <f t="shared" si="3"/>
        <v>35682802.730000004</v>
      </c>
      <c r="H106" s="8"/>
      <c r="I106" s="8"/>
      <c r="J106" s="8"/>
      <c r="K106" s="8"/>
      <c r="L106" s="8"/>
      <c r="M106" s="8"/>
    </row>
    <row r="107" spans="1:13" ht="14.25" customHeight="1">
      <c r="A107" s="13" t="s">
        <v>98</v>
      </c>
      <c r="B107" s="5">
        <v>47243037.57</v>
      </c>
      <c r="C107" s="5">
        <v>2146579.59</v>
      </c>
      <c r="D107" s="10">
        <f t="shared" si="2"/>
        <v>49389617.159999996</v>
      </c>
      <c r="E107" s="5">
        <v>10890156.699999999</v>
      </c>
      <c r="F107" s="5">
        <v>10890156.699999999</v>
      </c>
      <c r="G107" s="11">
        <f t="shared" si="3"/>
        <v>38499460.459999993</v>
      </c>
      <c r="H107" s="8"/>
      <c r="I107" s="8"/>
      <c r="J107" s="8"/>
      <c r="K107" s="8"/>
      <c r="L107" s="8"/>
      <c r="M107" s="8"/>
    </row>
    <row r="108" spans="1:13" ht="14.25" customHeight="1">
      <c r="A108" s="13" t="s">
        <v>99</v>
      </c>
      <c r="B108" s="5">
        <v>44869827</v>
      </c>
      <c r="C108" s="5">
        <v>-2994602.91</v>
      </c>
      <c r="D108" s="10">
        <f t="shared" si="2"/>
        <v>41875224.090000004</v>
      </c>
      <c r="E108" s="5">
        <v>10851241.6</v>
      </c>
      <c r="F108" s="5">
        <v>10851241.6</v>
      </c>
      <c r="G108" s="11">
        <f t="shared" si="3"/>
        <v>31023982.490000002</v>
      </c>
      <c r="H108" s="8"/>
      <c r="I108" s="8"/>
      <c r="J108" s="8"/>
      <c r="K108" s="8"/>
      <c r="L108" s="8"/>
      <c r="M108" s="8"/>
    </row>
    <row r="109" spans="1:13" ht="14.25" customHeight="1">
      <c r="A109" s="13" t="s">
        <v>100</v>
      </c>
      <c r="B109" s="5">
        <v>37540907.670000002</v>
      </c>
      <c r="C109" s="5">
        <v>-1603301.91</v>
      </c>
      <c r="D109" s="10">
        <f t="shared" si="2"/>
        <v>35937605.760000005</v>
      </c>
      <c r="E109" s="5">
        <v>9084764.0899999999</v>
      </c>
      <c r="F109" s="5">
        <v>9055030.3599999994</v>
      </c>
      <c r="G109" s="11">
        <f t="shared" si="3"/>
        <v>26852841.670000006</v>
      </c>
      <c r="H109" s="8"/>
      <c r="I109" s="8"/>
      <c r="J109" s="8"/>
      <c r="K109" s="8"/>
      <c r="L109" s="8"/>
      <c r="M109" s="8"/>
    </row>
    <row r="110" spans="1:13" ht="14.25" customHeight="1">
      <c r="A110" s="13" t="s">
        <v>101</v>
      </c>
      <c r="B110" s="5">
        <v>104413840.13</v>
      </c>
      <c r="C110" s="5">
        <v>746275.66</v>
      </c>
      <c r="D110" s="10">
        <f t="shared" si="2"/>
        <v>105160115.78999999</v>
      </c>
      <c r="E110" s="5">
        <v>24155088.800000001</v>
      </c>
      <c r="F110" s="5">
        <v>24155088.800000001</v>
      </c>
      <c r="G110" s="11">
        <f t="shared" si="3"/>
        <v>81005026.989999995</v>
      </c>
      <c r="H110" s="8"/>
      <c r="I110" s="8"/>
      <c r="J110" s="8"/>
      <c r="K110" s="8"/>
      <c r="L110" s="8"/>
      <c r="M110" s="8"/>
    </row>
    <row r="111" spans="1:13" ht="14.25" customHeight="1">
      <c r="A111" s="13" t="s">
        <v>102</v>
      </c>
      <c r="B111" s="5">
        <v>162994586.59999999</v>
      </c>
      <c r="C111" s="5">
        <v>2228915.36</v>
      </c>
      <c r="D111" s="10">
        <f t="shared" si="2"/>
        <v>165223501.96000001</v>
      </c>
      <c r="E111" s="5">
        <v>40261449.359999999</v>
      </c>
      <c r="F111" s="5">
        <v>40261449.359999999</v>
      </c>
      <c r="G111" s="11">
        <f t="shared" si="3"/>
        <v>124962052.60000001</v>
      </c>
      <c r="H111" s="8"/>
      <c r="I111" s="8"/>
      <c r="J111" s="8"/>
      <c r="K111" s="8"/>
      <c r="L111" s="8"/>
      <c r="M111" s="8"/>
    </row>
    <row r="112" spans="1:13" ht="14.25" customHeight="1">
      <c r="A112" s="13" t="s">
        <v>103</v>
      </c>
      <c r="B112" s="5">
        <v>117253048.39</v>
      </c>
      <c r="C112" s="5">
        <v>-779886.85</v>
      </c>
      <c r="D112" s="10">
        <f t="shared" si="2"/>
        <v>116473161.54000001</v>
      </c>
      <c r="E112" s="5">
        <v>26289103.68</v>
      </c>
      <c r="F112" s="5">
        <v>26286005.120000001</v>
      </c>
      <c r="G112" s="11">
        <f t="shared" si="3"/>
        <v>90184057.860000014</v>
      </c>
      <c r="H112" s="8"/>
      <c r="I112" s="8"/>
      <c r="J112" s="8"/>
      <c r="K112" s="8"/>
      <c r="L112" s="8"/>
      <c r="M112" s="8"/>
    </row>
    <row r="113" spans="1:13" ht="14.25" customHeight="1">
      <c r="A113" s="13" t="s">
        <v>104</v>
      </c>
      <c r="B113" s="5">
        <v>43283261.909999996</v>
      </c>
      <c r="C113" s="5">
        <v>1111785.33</v>
      </c>
      <c r="D113" s="10">
        <f t="shared" si="2"/>
        <v>44395047.239999995</v>
      </c>
      <c r="E113" s="5">
        <v>10408619.24</v>
      </c>
      <c r="F113" s="5">
        <v>10408619.24</v>
      </c>
      <c r="G113" s="11">
        <f t="shared" si="3"/>
        <v>33986427.999999993</v>
      </c>
      <c r="H113" s="8"/>
      <c r="I113" s="8"/>
      <c r="J113" s="8"/>
      <c r="K113" s="8"/>
      <c r="L113" s="8"/>
      <c r="M113" s="8"/>
    </row>
    <row r="114" spans="1:13" ht="14.25" customHeight="1">
      <c r="A114" s="13" t="s">
        <v>105</v>
      </c>
      <c r="B114" s="5">
        <v>44210451.219999999</v>
      </c>
      <c r="C114" s="5">
        <v>-2481524.4900000002</v>
      </c>
      <c r="D114" s="10">
        <f t="shared" si="2"/>
        <v>41728926.729999997</v>
      </c>
      <c r="E114" s="5">
        <v>10121537.41</v>
      </c>
      <c r="F114" s="5">
        <v>10121537.41</v>
      </c>
      <c r="G114" s="11">
        <f t="shared" si="3"/>
        <v>31607389.319999997</v>
      </c>
      <c r="H114" s="8"/>
      <c r="I114" s="8"/>
      <c r="J114" s="8"/>
      <c r="K114" s="8"/>
      <c r="L114" s="8"/>
      <c r="M114" s="8"/>
    </row>
    <row r="115" spans="1:13" ht="14.25" customHeight="1">
      <c r="A115" s="13" t="s">
        <v>106</v>
      </c>
      <c r="B115" s="5">
        <v>35803667.600000001</v>
      </c>
      <c r="C115" s="5">
        <v>598252.12</v>
      </c>
      <c r="D115" s="10">
        <f t="shared" si="2"/>
        <v>36401919.719999999</v>
      </c>
      <c r="E115" s="5">
        <v>7838638.7599999998</v>
      </c>
      <c r="F115" s="5">
        <v>7838638.7599999998</v>
      </c>
      <c r="G115" s="11">
        <f t="shared" si="3"/>
        <v>28563280.960000001</v>
      </c>
      <c r="H115" s="8"/>
      <c r="I115" s="8"/>
      <c r="J115" s="8"/>
      <c r="K115" s="8"/>
      <c r="L115" s="8"/>
      <c r="M115" s="8"/>
    </row>
    <row r="116" spans="1:13" ht="14.25" customHeight="1">
      <c r="A116" s="13" t="s">
        <v>107</v>
      </c>
      <c r="B116" s="5">
        <v>42555463.060000002</v>
      </c>
      <c r="C116" s="5">
        <v>-303335.28999999998</v>
      </c>
      <c r="D116" s="10">
        <f t="shared" si="2"/>
        <v>42252127.770000003</v>
      </c>
      <c r="E116" s="5">
        <v>10128745.550000001</v>
      </c>
      <c r="F116" s="5">
        <v>10128745.550000001</v>
      </c>
      <c r="G116" s="11">
        <f t="shared" si="3"/>
        <v>32123382.220000003</v>
      </c>
      <c r="H116" s="8"/>
      <c r="I116" s="8"/>
      <c r="J116" s="8"/>
      <c r="K116" s="8"/>
      <c r="L116" s="8"/>
      <c r="M116" s="8"/>
    </row>
    <row r="117" spans="1:13" ht="14.25" customHeight="1">
      <c r="A117" s="13" t="s">
        <v>108</v>
      </c>
      <c r="B117" s="5">
        <v>40566979.350000001</v>
      </c>
      <c r="C117" s="5">
        <v>19894645.309999999</v>
      </c>
      <c r="D117" s="10">
        <f t="shared" si="2"/>
        <v>60461624.659999996</v>
      </c>
      <c r="E117" s="5">
        <v>9081096.1500000004</v>
      </c>
      <c r="F117" s="5">
        <v>9004126.1500000004</v>
      </c>
      <c r="G117" s="11">
        <f t="shared" si="3"/>
        <v>51380528.509999998</v>
      </c>
      <c r="H117" s="8"/>
      <c r="I117" s="8"/>
      <c r="J117" s="8"/>
      <c r="K117" s="8"/>
      <c r="L117" s="8"/>
      <c r="M117" s="8"/>
    </row>
    <row r="118" spans="1:13" ht="14.25" customHeight="1">
      <c r="A118" s="13" t="s">
        <v>109</v>
      </c>
      <c r="B118" s="5">
        <v>15604473.84</v>
      </c>
      <c r="C118" s="5">
        <v>971306.93</v>
      </c>
      <c r="D118" s="10">
        <f t="shared" si="2"/>
        <v>16575780.77</v>
      </c>
      <c r="E118" s="5">
        <v>3856417.29</v>
      </c>
      <c r="F118" s="5">
        <v>3856417.29</v>
      </c>
      <c r="G118" s="11">
        <f t="shared" si="3"/>
        <v>12719363.48</v>
      </c>
      <c r="H118" s="8"/>
      <c r="I118" s="8"/>
      <c r="J118" s="8"/>
      <c r="K118" s="8"/>
      <c r="L118" s="8"/>
      <c r="M118" s="8"/>
    </row>
    <row r="119" spans="1:13" ht="14.25" customHeight="1">
      <c r="A119" s="13" t="s">
        <v>110</v>
      </c>
      <c r="B119" s="5">
        <v>46951021.75</v>
      </c>
      <c r="C119" s="5">
        <v>4151533.52</v>
      </c>
      <c r="D119" s="10">
        <f t="shared" si="2"/>
        <v>51102555.270000003</v>
      </c>
      <c r="E119" s="5">
        <v>12471738.810000001</v>
      </c>
      <c r="F119" s="5">
        <v>12471738.810000001</v>
      </c>
      <c r="G119" s="11">
        <f t="shared" si="3"/>
        <v>38630816.460000001</v>
      </c>
      <c r="H119" s="8"/>
      <c r="I119" s="8"/>
      <c r="J119" s="8"/>
      <c r="K119" s="8"/>
      <c r="L119" s="8"/>
      <c r="M119" s="8"/>
    </row>
    <row r="120" spans="1:13" ht="14.25" customHeight="1">
      <c r="A120" s="13" t="s">
        <v>111</v>
      </c>
      <c r="B120" s="5">
        <v>14402638.050000001</v>
      </c>
      <c r="C120" s="5">
        <v>1272089.24</v>
      </c>
      <c r="D120" s="10">
        <f t="shared" si="2"/>
        <v>15674727.290000001</v>
      </c>
      <c r="E120" s="5">
        <v>4620465.43</v>
      </c>
      <c r="F120" s="5">
        <v>4620465.43</v>
      </c>
      <c r="G120" s="11">
        <f t="shared" si="3"/>
        <v>11054261.860000001</v>
      </c>
      <c r="H120" s="8"/>
      <c r="I120" s="8"/>
      <c r="J120" s="8"/>
      <c r="K120" s="8"/>
      <c r="L120" s="8"/>
      <c r="M120" s="8"/>
    </row>
    <row r="121" spans="1:13" ht="14.25" customHeight="1">
      <c r="A121" s="13" t="s">
        <v>112</v>
      </c>
      <c r="B121" s="5">
        <v>42291854.840000004</v>
      </c>
      <c r="C121" s="5">
        <v>2793868.57</v>
      </c>
      <c r="D121" s="10">
        <f t="shared" si="2"/>
        <v>45085723.410000004</v>
      </c>
      <c r="E121" s="5">
        <v>9909582.3800000008</v>
      </c>
      <c r="F121" s="5">
        <v>9909582.3800000008</v>
      </c>
      <c r="G121" s="11">
        <f t="shared" si="3"/>
        <v>35176141.030000001</v>
      </c>
      <c r="H121" s="8"/>
      <c r="I121" s="8"/>
      <c r="J121" s="8"/>
      <c r="K121" s="8"/>
      <c r="L121" s="8"/>
      <c r="M121" s="8"/>
    </row>
    <row r="122" spans="1:13" ht="14.25" customHeight="1">
      <c r="A122" s="13" t="s">
        <v>113</v>
      </c>
      <c r="B122" s="5">
        <v>40498273.920000002</v>
      </c>
      <c r="C122" s="5">
        <v>-1352377.22</v>
      </c>
      <c r="D122" s="10">
        <f t="shared" si="2"/>
        <v>39145896.700000003</v>
      </c>
      <c r="E122" s="5">
        <v>9881483.4600000009</v>
      </c>
      <c r="F122" s="5">
        <v>9881483.4600000009</v>
      </c>
      <c r="G122" s="11">
        <f t="shared" si="3"/>
        <v>29264413.240000002</v>
      </c>
      <c r="H122" s="8"/>
      <c r="I122" s="8"/>
      <c r="J122" s="8"/>
      <c r="K122" s="8"/>
      <c r="L122" s="8"/>
      <c r="M122" s="8"/>
    </row>
    <row r="123" spans="1:13" ht="14.25" customHeight="1">
      <c r="A123" s="13" t="s">
        <v>114</v>
      </c>
      <c r="B123" s="5">
        <v>35598733.939999998</v>
      </c>
      <c r="C123" s="5">
        <v>4498095.49</v>
      </c>
      <c r="D123" s="10">
        <f t="shared" si="2"/>
        <v>40096829.43</v>
      </c>
      <c r="E123" s="5">
        <v>8582711.4800000004</v>
      </c>
      <c r="F123" s="5">
        <v>8582711.4800000004</v>
      </c>
      <c r="G123" s="11">
        <f t="shared" si="3"/>
        <v>31514117.949999999</v>
      </c>
      <c r="H123" s="8"/>
      <c r="I123" s="8"/>
      <c r="J123" s="8"/>
      <c r="K123" s="8"/>
      <c r="L123" s="8"/>
      <c r="M123" s="8"/>
    </row>
    <row r="124" spans="1:13" ht="14.25" customHeight="1">
      <c r="A124" s="13" t="s">
        <v>115</v>
      </c>
      <c r="B124" s="5">
        <v>24883722.940000001</v>
      </c>
      <c r="C124" s="5">
        <v>3199318.11</v>
      </c>
      <c r="D124" s="10">
        <f t="shared" si="2"/>
        <v>28083041.050000001</v>
      </c>
      <c r="E124" s="5">
        <v>5808304.8899999997</v>
      </c>
      <c r="F124" s="5">
        <v>5782912.8099999996</v>
      </c>
      <c r="G124" s="11">
        <f t="shared" si="3"/>
        <v>22274736.16</v>
      </c>
      <c r="H124" s="8"/>
      <c r="I124" s="8"/>
      <c r="J124" s="8"/>
      <c r="K124" s="8"/>
      <c r="L124" s="8"/>
      <c r="M124" s="8"/>
    </row>
    <row r="125" spans="1:13" ht="14.25" customHeight="1">
      <c r="A125" s="13" t="s">
        <v>116</v>
      </c>
      <c r="B125" s="5">
        <v>89557698.859999999</v>
      </c>
      <c r="C125" s="5">
        <v>-2940324.65</v>
      </c>
      <c r="D125" s="10">
        <f t="shared" si="2"/>
        <v>86617374.209999993</v>
      </c>
      <c r="E125" s="5">
        <v>19352758.699999999</v>
      </c>
      <c r="F125" s="5">
        <v>19352758.699999999</v>
      </c>
      <c r="G125" s="11">
        <f t="shared" si="3"/>
        <v>67264615.50999999</v>
      </c>
      <c r="H125" s="8"/>
      <c r="I125" s="8"/>
      <c r="J125" s="8"/>
      <c r="K125" s="8"/>
      <c r="L125" s="8"/>
      <c r="M125" s="8"/>
    </row>
    <row r="126" spans="1:13" ht="14.25" customHeight="1">
      <c r="A126" s="13" t="s">
        <v>117</v>
      </c>
      <c r="B126" s="5">
        <v>153383231.25</v>
      </c>
      <c r="C126" s="5">
        <v>13631545.73</v>
      </c>
      <c r="D126" s="10">
        <f t="shared" si="2"/>
        <v>167014776.97999999</v>
      </c>
      <c r="E126" s="5">
        <v>35249452.409999996</v>
      </c>
      <c r="F126" s="5">
        <v>35249452.409999996</v>
      </c>
      <c r="G126" s="11">
        <f t="shared" si="3"/>
        <v>131765324.56999999</v>
      </c>
      <c r="H126" s="8"/>
      <c r="I126" s="8"/>
      <c r="J126" s="8"/>
      <c r="K126" s="8"/>
      <c r="L126" s="8"/>
      <c r="M126" s="8"/>
    </row>
    <row r="127" spans="1:13" ht="14.25" customHeight="1">
      <c r="A127" s="13" t="s">
        <v>118</v>
      </c>
      <c r="B127" s="5">
        <v>182942732.15000001</v>
      </c>
      <c r="C127" s="5">
        <v>22678247.600000001</v>
      </c>
      <c r="D127" s="10">
        <f t="shared" si="2"/>
        <v>205620979.75</v>
      </c>
      <c r="E127" s="5">
        <v>39802294.049999997</v>
      </c>
      <c r="F127" s="5">
        <v>39802294.049999997</v>
      </c>
      <c r="G127" s="11">
        <f t="shared" si="3"/>
        <v>165818685.69999999</v>
      </c>
      <c r="H127" s="8"/>
      <c r="I127" s="8"/>
      <c r="J127" s="8"/>
      <c r="K127" s="8"/>
      <c r="L127" s="8"/>
      <c r="M127" s="8"/>
    </row>
    <row r="128" spans="1:13" ht="14.25" customHeight="1">
      <c r="A128" s="13" t="s">
        <v>119</v>
      </c>
      <c r="B128" s="5">
        <v>163828701.40000001</v>
      </c>
      <c r="C128" s="5">
        <v>22010304.309999999</v>
      </c>
      <c r="D128" s="10">
        <f t="shared" si="2"/>
        <v>185839005.71000001</v>
      </c>
      <c r="E128" s="5">
        <v>37200513.840000004</v>
      </c>
      <c r="F128" s="5">
        <v>37113202.979999997</v>
      </c>
      <c r="G128" s="11">
        <f t="shared" si="3"/>
        <v>148638491.87</v>
      </c>
      <c r="H128" s="8"/>
      <c r="I128" s="8"/>
      <c r="J128" s="8"/>
      <c r="K128" s="8"/>
      <c r="L128" s="8"/>
      <c r="M128" s="8"/>
    </row>
    <row r="129" spans="1:13" ht="14.25" customHeight="1">
      <c r="A129" s="13" t="s">
        <v>120</v>
      </c>
      <c r="B129" s="5">
        <v>73610765.219999999</v>
      </c>
      <c r="C129" s="5">
        <v>4925619.78</v>
      </c>
      <c r="D129" s="10">
        <f t="shared" si="2"/>
        <v>78536385</v>
      </c>
      <c r="E129" s="5">
        <v>17112887.91</v>
      </c>
      <c r="F129" s="5">
        <v>17087390.91</v>
      </c>
      <c r="G129" s="11">
        <f t="shared" si="3"/>
        <v>61423497.090000004</v>
      </c>
      <c r="H129" s="8"/>
      <c r="I129" s="8"/>
      <c r="J129" s="8"/>
      <c r="K129" s="8"/>
      <c r="L129" s="8"/>
      <c r="M129" s="8"/>
    </row>
    <row r="130" spans="1:13" ht="14.25" customHeight="1">
      <c r="A130" s="13" t="s">
        <v>121</v>
      </c>
      <c r="B130" s="5">
        <v>45433285.200000003</v>
      </c>
      <c r="C130" s="5">
        <v>5067780.76</v>
      </c>
      <c r="D130" s="10">
        <f t="shared" si="2"/>
        <v>50501065.960000001</v>
      </c>
      <c r="E130" s="5">
        <v>10330752.5</v>
      </c>
      <c r="F130" s="5">
        <v>10330752.5</v>
      </c>
      <c r="G130" s="11">
        <f t="shared" si="3"/>
        <v>40170313.460000001</v>
      </c>
      <c r="H130" s="8"/>
      <c r="I130" s="8"/>
      <c r="J130" s="8"/>
      <c r="K130" s="8"/>
      <c r="L130" s="8"/>
      <c r="M130" s="8"/>
    </row>
    <row r="131" spans="1:13" ht="14.25" customHeight="1">
      <c r="A131" s="13" t="s">
        <v>122</v>
      </c>
      <c r="B131" s="5">
        <v>12736745.17</v>
      </c>
      <c r="C131" s="5">
        <v>244374.1</v>
      </c>
      <c r="D131" s="10">
        <f t="shared" si="2"/>
        <v>12981119.27</v>
      </c>
      <c r="E131" s="5">
        <v>1479150.48</v>
      </c>
      <c r="F131" s="5">
        <v>1479150.48</v>
      </c>
      <c r="G131" s="11">
        <f t="shared" si="3"/>
        <v>11501968.789999999</v>
      </c>
      <c r="H131" s="8"/>
      <c r="I131" s="8"/>
      <c r="J131" s="8"/>
      <c r="K131" s="8"/>
      <c r="L131" s="8"/>
      <c r="M131" s="8"/>
    </row>
    <row r="132" spans="1:13" ht="14.25" customHeight="1">
      <c r="A132" s="13" t="s">
        <v>123</v>
      </c>
      <c r="B132" s="5">
        <v>390691513.06</v>
      </c>
      <c r="C132" s="5">
        <v>45362082.520000003</v>
      </c>
      <c r="D132" s="10">
        <f t="shared" si="2"/>
        <v>436053595.57999998</v>
      </c>
      <c r="E132" s="5">
        <v>75051751.849999994</v>
      </c>
      <c r="F132" s="5">
        <v>75051751.849999994</v>
      </c>
      <c r="G132" s="11">
        <f t="shared" si="3"/>
        <v>361001843.73000002</v>
      </c>
      <c r="H132" s="8"/>
      <c r="I132" s="8"/>
      <c r="J132" s="8"/>
      <c r="K132" s="8"/>
      <c r="L132" s="8"/>
      <c r="M132" s="8"/>
    </row>
    <row r="133" spans="1:13" ht="14.25" customHeight="1">
      <c r="A133" s="13" t="s">
        <v>124</v>
      </c>
      <c r="B133" s="5">
        <v>131857716.52</v>
      </c>
      <c r="C133" s="5">
        <v>3221628.73</v>
      </c>
      <c r="D133" s="10">
        <f t="shared" si="2"/>
        <v>135079345.25</v>
      </c>
      <c r="E133" s="5">
        <v>16441016.140000001</v>
      </c>
      <c r="F133" s="5">
        <v>16441016.140000001</v>
      </c>
      <c r="G133" s="11">
        <f t="shared" si="3"/>
        <v>118638329.11</v>
      </c>
      <c r="H133" s="8"/>
      <c r="I133" s="8"/>
      <c r="J133" s="8"/>
      <c r="K133" s="8"/>
      <c r="L133" s="8"/>
      <c r="M133" s="8"/>
    </row>
    <row r="134" spans="1:13" ht="14.25" customHeight="1">
      <c r="A134" s="13" t="s">
        <v>125</v>
      </c>
      <c r="B134" s="5">
        <v>146485983.30000001</v>
      </c>
      <c r="C134" s="5">
        <v>-45366259.659999996</v>
      </c>
      <c r="D134" s="10">
        <f t="shared" si="2"/>
        <v>101119723.64000002</v>
      </c>
      <c r="E134" s="5">
        <v>30081712.300000001</v>
      </c>
      <c r="F134" s="5">
        <v>30081712.300000001</v>
      </c>
      <c r="G134" s="11">
        <f t="shared" si="3"/>
        <v>71038011.340000018</v>
      </c>
      <c r="H134" s="8"/>
      <c r="I134" s="8"/>
      <c r="J134" s="8"/>
      <c r="K134" s="8"/>
      <c r="L134" s="8"/>
      <c r="M134" s="8"/>
    </row>
    <row r="135" spans="1:13" ht="14.25" customHeight="1">
      <c r="A135" s="13" t="s">
        <v>126</v>
      </c>
      <c r="B135" s="5">
        <v>74168</v>
      </c>
      <c r="C135" s="5">
        <v>-28307</v>
      </c>
      <c r="D135" s="10">
        <f t="shared" si="2"/>
        <v>45861</v>
      </c>
      <c r="E135" s="5">
        <v>545.20000000000005</v>
      </c>
      <c r="F135" s="5">
        <v>545.20000000000005</v>
      </c>
      <c r="G135" s="11">
        <f t="shared" si="3"/>
        <v>45315.8</v>
      </c>
      <c r="H135" s="8"/>
      <c r="I135" s="8"/>
      <c r="J135" s="8"/>
      <c r="K135" s="8"/>
      <c r="L135" s="8"/>
      <c r="M135" s="8"/>
    </row>
    <row r="136" spans="1:13" ht="14.25" customHeight="1">
      <c r="A136" s="13" t="s">
        <v>127</v>
      </c>
      <c r="B136" s="5">
        <v>24269011.440000001</v>
      </c>
      <c r="C136" s="5">
        <v>-8450731</v>
      </c>
      <c r="D136" s="10">
        <f t="shared" si="2"/>
        <v>15818280.440000001</v>
      </c>
      <c r="E136" s="5">
        <v>2404814.41</v>
      </c>
      <c r="F136" s="5">
        <v>2404814.41</v>
      </c>
      <c r="G136" s="11">
        <f t="shared" si="3"/>
        <v>13413466.030000001</v>
      </c>
      <c r="H136" s="8"/>
      <c r="I136" s="8"/>
      <c r="J136" s="8"/>
      <c r="K136" s="8"/>
      <c r="L136" s="8"/>
      <c r="M136" s="8"/>
    </row>
    <row r="137" spans="1:13" ht="14.25" customHeight="1">
      <c r="A137" s="13" t="s">
        <v>128</v>
      </c>
      <c r="B137" s="5">
        <v>94845663.980000004</v>
      </c>
      <c r="C137" s="5">
        <v>-38793067.509999998</v>
      </c>
      <c r="D137" s="10">
        <f t="shared" si="2"/>
        <v>56052596.470000006</v>
      </c>
      <c r="E137" s="5">
        <v>11462603.98</v>
      </c>
      <c r="F137" s="5">
        <v>11453498.73</v>
      </c>
      <c r="G137" s="11">
        <f t="shared" si="3"/>
        <v>44589992.49000001</v>
      </c>
      <c r="H137" s="8"/>
      <c r="I137" s="8"/>
      <c r="J137" s="8"/>
      <c r="K137" s="8"/>
      <c r="L137" s="8"/>
      <c r="M137" s="8"/>
    </row>
    <row r="138" spans="1:13" ht="14.25" customHeight="1">
      <c r="A138" s="13" t="s">
        <v>129</v>
      </c>
      <c r="B138" s="5">
        <v>20565851.129999999</v>
      </c>
      <c r="C138" s="5">
        <v>-3909535.82</v>
      </c>
      <c r="D138" s="10">
        <f t="shared" si="2"/>
        <v>16656315.309999999</v>
      </c>
      <c r="E138" s="5">
        <v>3654780.82</v>
      </c>
      <c r="F138" s="5">
        <v>3654780.82</v>
      </c>
      <c r="G138" s="11">
        <f t="shared" si="3"/>
        <v>13001534.489999998</v>
      </c>
      <c r="H138" s="8"/>
      <c r="I138" s="8"/>
      <c r="J138" s="8"/>
      <c r="K138" s="8"/>
      <c r="L138" s="8"/>
      <c r="M138" s="8"/>
    </row>
    <row r="139" spans="1:13" ht="14.25" customHeight="1">
      <c r="A139" s="13"/>
      <c r="B139" s="14"/>
      <c r="C139" s="14"/>
      <c r="D139" s="10"/>
      <c r="E139" s="14"/>
      <c r="F139" s="14"/>
      <c r="G139" s="15"/>
      <c r="H139" s="8"/>
      <c r="I139" s="8"/>
      <c r="J139" s="8"/>
      <c r="K139" s="8"/>
      <c r="L139" s="8"/>
      <c r="M139" s="8"/>
    </row>
    <row r="140" spans="1:13" ht="14.25" customHeight="1">
      <c r="A140" s="16" t="s">
        <v>130</v>
      </c>
      <c r="B140" s="17">
        <f t="shared" ref="B140:F140" si="4">SUM(B8:B139)</f>
        <v>13359576444.449999</v>
      </c>
      <c r="C140" s="17">
        <f t="shared" si="4"/>
        <v>403587196.94999987</v>
      </c>
      <c r="D140" s="17">
        <f t="shared" si="4"/>
        <v>13763163635.399994</v>
      </c>
      <c r="E140" s="17">
        <f t="shared" si="4"/>
        <v>2463449181.0299988</v>
      </c>
      <c r="F140" s="17">
        <f t="shared" si="4"/>
        <v>2463152538.9699988</v>
      </c>
      <c r="G140" s="17">
        <f>SUM(G8:G139)</f>
        <v>11299714462.369999</v>
      </c>
      <c r="H140" s="8"/>
      <c r="I140" s="8"/>
      <c r="J140" s="8"/>
      <c r="K140" s="8"/>
      <c r="L140" s="8"/>
      <c r="M140" s="8"/>
    </row>
    <row r="141" spans="1:13" s="2" customFormat="1" ht="14.25" customHeight="1">
      <c r="A141" s="2" t="s">
        <v>131</v>
      </c>
      <c r="B141" s="18"/>
      <c r="C141" s="18"/>
      <c r="D141" s="18"/>
      <c r="E141" s="18"/>
      <c r="F141" s="18"/>
      <c r="G141" s="18"/>
    </row>
    <row r="142" spans="1:13" s="2" customFormat="1" ht="14.25" customHeight="1">
      <c r="B142" s="18"/>
      <c r="C142" s="18"/>
      <c r="D142" s="18"/>
      <c r="E142" s="18"/>
      <c r="F142" s="18"/>
      <c r="G142" s="18"/>
    </row>
    <row r="143" spans="1:13" s="2" customFormat="1" ht="14.25" customHeight="1">
      <c r="B143" s="18"/>
      <c r="C143" s="18"/>
      <c r="D143" s="18"/>
      <c r="E143" s="18"/>
      <c r="F143" s="18"/>
      <c r="G143" s="18"/>
    </row>
    <row r="144" spans="1:13" s="2" customFormat="1" ht="14.25" customHeight="1">
      <c r="B144" s="18"/>
      <c r="C144" s="18"/>
      <c r="D144" s="18"/>
      <c r="E144" s="18"/>
      <c r="F144" s="18"/>
      <c r="G144" s="18"/>
    </row>
    <row r="145" spans="1:8" s="2" customFormat="1" ht="14.25" customHeight="1">
      <c r="B145" s="18"/>
      <c r="C145" s="18"/>
      <c r="D145" s="18"/>
      <c r="E145" s="18"/>
      <c r="F145" s="18"/>
      <c r="G145" s="18"/>
    </row>
    <row r="146" spans="1:8" s="2" customFormat="1" ht="14.25" customHeight="1">
      <c r="B146" s="18"/>
      <c r="C146" s="18"/>
      <c r="D146" s="18"/>
      <c r="E146" s="18"/>
      <c r="F146" s="18"/>
      <c r="G146" s="18"/>
    </row>
    <row r="147" spans="1:8" ht="14.25" customHeight="1">
      <c r="A147" s="2"/>
      <c r="B147" s="19"/>
      <c r="C147" s="19"/>
      <c r="D147" s="19"/>
      <c r="E147" s="19"/>
      <c r="F147" s="19"/>
      <c r="G147" s="19"/>
      <c r="H147" s="1"/>
    </row>
    <row r="149" spans="1:8" ht="14.25" customHeight="1">
      <c r="A149" s="67" t="s">
        <v>0</v>
      </c>
      <c r="B149" s="68"/>
      <c r="C149" s="68"/>
      <c r="D149" s="68"/>
      <c r="E149" s="68"/>
      <c r="F149" s="68"/>
      <c r="G149" s="69"/>
    </row>
    <row r="150" spans="1:8" ht="14.25" customHeight="1">
      <c r="A150" s="70" t="s">
        <v>1</v>
      </c>
      <c r="B150" s="71"/>
      <c r="C150" s="71"/>
      <c r="D150" s="71"/>
      <c r="E150" s="71"/>
      <c r="F150" s="71"/>
      <c r="G150" s="72"/>
    </row>
    <row r="151" spans="1:8" ht="14.25" customHeight="1">
      <c r="A151" s="70" t="s">
        <v>132</v>
      </c>
      <c r="B151" s="71"/>
      <c r="C151" s="71"/>
      <c r="D151" s="71"/>
      <c r="E151" s="71"/>
      <c r="F151" s="71"/>
      <c r="G151" s="72"/>
    </row>
    <row r="152" spans="1:8" ht="14.25" customHeight="1">
      <c r="A152" s="70" t="s">
        <v>3</v>
      </c>
      <c r="B152" s="71"/>
      <c r="C152" s="71"/>
      <c r="D152" s="71"/>
      <c r="E152" s="71"/>
      <c r="F152" s="71"/>
      <c r="G152" s="72"/>
    </row>
    <row r="153" spans="1:8" ht="14.25" customHeight="1">
      <c r="A153" s="73" t="s">
        <v>4</v>
      </c>
      <c r="B153" s="62" t="s">
        <v>133</v>
      </c>
      <c r="C153" s="62"/>
      <c r="D153" s="62"/>
      <c r="E153" s="62"/>
      <c r="F153" s="62"/>
      <c r="G153" s="62" t="s">
        <v>6</v>
      </c>
    </row>
    <row r="154" spans="1:8" ht="14.25" customHeight="1">
      <c r="A154" s="73"/>
      <c r="B154" s="20" t="s">
        <v>7</v>
      </c>
      <c r="C154" s="20" t="s">
        <v>8</v>
      </c>
      <c r="D154" s="20" t="s">
        <v>9</v>
      </c>
      <c r="E154" s="20" t="s">
        <v>10</v>
      </c>
      <c r="F154" s="20" t="s">
        <v>11</v>
      </c>
      <c r="G154" s="62"/>
    </row>
    <row r="155" spans="1:8" ht="14.25" customHeight="1">
      <c r="A155" s="73"/>
      <c r="B155" s="20">
        <v>1</v>
      </c>
      <c r="C155" s="20">
        <v>2</v>
      </c>
      <c r="D155" s="20" t="s">
        <v>12</v>
      </c>
      <c r="E155" s="20">
        <v>4</v>
      </c>
      <c r="F155" s="20">
        <v>5</v>
      </c>
      <c r="G155" s="20" t="s">
        <v>13</v>
      </c>
    </row>
    <row r="156" spans="1:8" ht="14.25" customHeight="1">
      <c r="A156" s="21" t="s">
        <v>134</v>
      </c>
      <c r="B156" s="22" t="s">
        <v>135</v>
      </c>
      <c r="C156" s="23">
        <v>0</v>
      </c>
      <c r="D156" s="23">
        <v>0</v>
      </c>
      <c r="E156" s="23">
        <v>0</v>
      </c>
      <c r="F156" s="23">
        <v>0</v>
      </c>
      <c r="G156" s="24">
        <v>0</v>
      </c>
    </row>
    <row r="157" spans="1:8" ht="14.25" customHeight="1">
      <c r="A157" s="25" t="s">
        <v>136</v>
      </c>
      <c r="B157" s="26" t="s">
        <v>135</v>
      </c>
      <c r="C157" s="27">
        <v>0</v>
      </c>
      <c r="D157" s="27">
        <v>0</v>
      </c>
      <c r="E157" s="27">
        <v>0</v>
      </c>
      <c r="F157" s="27">
        <v>0</v>
      </c>
      <c r="G157" s="28">
        <v>0</v>
      </c>
    </row>
    <row r="158" spans="1:8" ht="14.25" customHeight="1">
      <c r="A158" s="25" t="s">
        <v>137</v>
      </c>
      <c r="B158" s="26" t="s">
        <v>135</v>
      </c>
      <c r="C158" s="27">
        <v>0</v>
      </c>
      <c r="D158" s="27">
        <v>0</v>
      </c>
      <c r="E158" s="27">
        <v>0</v>
      </c>
      <c r="F158" s="27">
        <v>0</v>
      </c>
      <c r="G158" s="28">
        <v>0</v>
      </c>
    </row>
    <row r="159" spans="1:8" ht="14.25" customHeight="1">
      <c r="A159" s="25" t="s">
        <v>138</v>
      </c>
      <c r="B159" s="26" t="s">
        <v>135</v>
      </c>
      <c r="C159" s="27">
        <v>0</v>
      </c>
      <c r="D159" s="27">
        <v>0</v>
      </c>
      <c r="E159" s="27">
        <v>0</v>
      </c>
      <c r="F159" s="27">
        <v>0</v>
      </c>
      <c r="G159" s="28">
        <v>0</v>
      </c>
    </row>
    <row r="160" spans="1:8" ht="14.25" customHeight="1">
      <c r="A160" s="29" t="s">
        <v>130</v>
      </c>
      <c r="B160" s="30" t="s">
        <v>135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</row>
    <row r="161" spans="1:7" ht="14.25" customHeight="1">
      <c r="A161" s="63" t="s">
        <v>131</v>
      </c>
      <c r="B161" s="63"/>
      <c r="C161" s="63"/>
      <c r="D161" s="63"/>
      <c r="E161" s="63"/>
      <c r="F161" s="63"/>
      <c r="G161" s="63"/>
    </row>
    <row r="162" spans="1:7" ht="14.25" customHeight="1">
      <c r="A162" s="43"/>
      <c r="B162" s="43"/>
      <c r="C162" s="43"/>
      <c r="D162" s="43"/>
      <c r="E162" s="43"/>
      <c r="F162" s="43"/>
      <c r="G162" s="43"/>
    </row>
    <row r="163" spans="1:7" ht="14.25" customHeight="1">
      <c r="A163" s="43"/>
      <c r="B163" s="43"/>
      <c r="C163" s="43"/>
      <c r="D163" s="43"/>
      <c r="E163" s="43"/>
      <c r="F163" s="43"/>
      <c r="G163" s="43"/>
    </row>
    <row r="164" spans="1:7" ht="14.25" customHeight="1">
      <c r="A164" s="32"/>
      <c r="B164" s="33"/>
      <c r="C164" s="33"/>
      <c r="D164" s="33"/>
      <c r="E164" s="33"/>
      <c r="F164" s="33"/>
      <c r="G164" s="33"/>
    </row>
    <row r="165" spans="1:7" ht="14.25" customHeight="1">
      <c r="A165" s="64" t="s">
        <v>0</v>
      </c>
      <c r="B165" s="65"/>
      <c r="C165" s="65"/>
      <c r="D165" s="65"/>
      <c r="E165" s="65"/>
      <c r="F165" s="65"/>
      <c r="G165" s="66"/>
    </row>
    <row r="166" spans="1:7" ht="14.25" customHeight="1">
      <c r="A166" s="57" t="s">
        <v>1</v>
      </c>
      <c r="B166" s="58"/>
      <c r="C166" s="58"/>
      <c r="D166" s="58"/>
      <c r="E166" s="58"/>
      <c r="F166" s="58"/>
      <c r="G166" s="59"/>
    </row>
    <row r="167" spans="1:7" ht="14.25" customHeight="1">
      <c r="A167" s="57" t="s">
        <v>132</v>
      </c>
      <c r="B167" s="58"/>
      <c r="C167" s="58"/>
      <c r="D167" s="58"/>
      <c r="E167" s="58"/>
      <c r="F167" s="58"/>
      <c r="G167" s="59"/>
    </row>
    <row r="168" spans="1:7" ht="14.25" customHeight="1">
      <c r="A168" s="57" t="s">
        <v>3</v>
      </c>
      <c r="B168" s="58"/>
      <c r="C168" s="58"/>
      <c r="D168" s="58"/>
      <c r="E168" s="58"/>
      <c r="F168" s="58"/>
      <c r="G168" s="59"/>
    </row>
    <row r="169" spans="1:7" ht="14.25" customHeight="1">
      <c r="A169" s="60" t="s">
        <v>4</v>
      </c>
      <c r="B169" s="61" t="s">
        <v>133</v>
      </c>
      <c r="C169" s="61"/>
      <c r="D169" s="61"/>
      <c r="E169" s="61"/>
      <c r="F169" s="61"/>
      <c r="G169" s="61" t="s">
        <v>6</v>
      </c>
    </row>
    <row r="170" spans="1:7" ht="14.25" customHeight="1">
      <c r="A170" s="60"/>
      <c r="B170" s="34" t="s">
        <v>7</v>
      </c>
      <c r="C170" s="34" t="s">
        <v>8</v>
      </c>
      <c r="D170" s="34" t="s">
        <v>9</v>
      </c>
      <c r="E170" s="34" t="s">
        <v>10</v>
      </c>
      <c r="F170" s="34" t="s">
        <v>11</v>
      </c>
      <c r="G170" s="61"/>
    </row>
    <row r="171" spans="1:7" ht="14.25" customHeight="1">
      <c r="A171" s="60"/>
      <c r="B171" s="34">
        <v>1</v>
      </c>
      <c r="C171" s="34">
        <v>2</v>
      </c>
      <c r="D171" s="34" t="s">
        <v>12</v>
      </c>
      <c r="E171" s="34">
        <v>4</v>
      </c>
      <c r="F171" s="34">
        <v>5</v>
      </c>
      <c r="G171" s="34" t="s">
        <v>13</v>
      </c>
    </row>
    <row r="172" spans="1:7" ht="14.25" customHeight="1">
      <c r="A172" s="35" t="s">
        <v>139</v>
      </c>
      <c r="B172" s="36">
        <v>13359576442.450001</v>
      </c>
      <c r="C172" s="36">
        <v>403587192.94999999</v>
      </c>
      <c r="D172" s="37">
        <f>B172+C172</f>
        <v>13763163635.400002</v>
      </c>
      <c r="E172" s="36">
        <v>2463449173.0300002</v>
      </c>
      <c r="F172" s="36">
        <v>2463152528.9699998</v>
      </c>
      <c r="G172" s="37">
        <f>D172-E172</f>
        <v>11299714462.370001</v>
      </c>
    </row>
    <row r="173" spans="1:7" ht="14.25" customHeight="1">
      <c r="A173" s="35" t="s">
        <v>140</v>
      </c>
      <c r="B173" s="37">
        <v>0</v>
      </c>
      <c r="C173" s="37">
        <v>0</v>
      </c>
      <c r="D173" s="37">
        <v>0</v>
      </c>
      <c r="E173" s="37">
        <v>0</v>
      </c>
      <c r="F173" s="37">
        <v>0</v>
      </c>
      <c r="G173" s="37">
        <v>0</v>
      </c>
    </row>
    <row r="174" spans="1:7" ht="14.25" customHeight="1">
      <c r="A174" s="38" t="s">
        <v>141</v>
      </c>
      <c r="B174" s="37">
        <v>0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</row>
    <row r="175" spans="1:7" ht="14.25" customHeight="1">
      <c r="A175" s="38" t="s">
        <v>142</v>
      </c>
      <c r="B175" s="37">
        <v>0</v>
      </c>
      <c r="C175" s="37">
        <v>0</v>
      </c>
      <c r="D175" s="37">
        <v>0</v>
      </c>
      <c r="E175" s="37">
        <v>0</v>
      </c>
      <c r="F175" s="37">
        <v>0</v>
      </c>
      <c r="G175" s="37">
        <v>0</v>
      </c>
    </row>
    <row r="176" spans="1:7" ht="14.25" customHeight="1">
      <c r="A176" s="38" t="s">
        <v>143</v>
      </c>
      <c r="B176" s="37">
        <v>0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</row>
    <row r="177" spans="1:7" ht="14.25" customHeight="1">
      <c r="A177" s="38" t="s">
        <v>144</v>
      </c>
      <c r="B177" s="37">
        <v>0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</row>
    <row r="178" spans="1:7" ht="14.25" customHeight="1">
      <c r="A178" s="38" t="s">
        <v>145</v>
      </c>
      <c r="B178" s="37">
        <v>0</v>
      </c>
      <c r="C178" s="37">
        <v>0</v>
      </c>
      <c r="D178" s="37">
        <v>0</v>
      </c>
      <c r="E178" s="37">
        <v>0</v>
      </c>
      <c r="F178" s="37">
        <v>0</v>
      </c>
      <c r="G178" s="37">
        <v>0</v>
      </c>
    </row>
    <row r="179" spans="1:7" ht="14.25" customHeight="1">
      <c r="A179" s="39" t="s">
        <v>130</v>
      </c>
      <c r="B179" s="40">
        <f>SUM(B172:B178)</f>
        <v>13359576442.450001</v>
      </c>
      <c r="C179" s="40">
        <f t="shared" ref="C179:G179" si="5">SUM(C172:C178)</f>
        <v>403587192.94999999</v>
      </c>
      <c r="D179" s="40">
        <f t="shared" si="5"/>
        <v>13763163635.400002</v>
      </c>
      <c r="E179" s="40">
        <f t="shared" si="5"/>
        <v>2463449173.0300002</v>
      </c>
      <c r="F179" s="40">
        <f t="shared" si="5"/>
        <v>2463152528.9699998</v>
      </c>
      <c r="G179" s="40">
        <f t="shared" si="5"/>
        <v>11299714462.370001</v>
      </c>
    </row>
    <row r="180" spans="1:7" ht="14.25" customHeight="1">
      <c r="A180" s="41" t="s">
        <v>131</v>
      </c>
      <c r="B180" s="42"/>
      <c r="C180" s="42"/>
      <c r="D180" s="42"/>
      <c r="E180" s="42"/>
      <c r="F180" s="42"/>
      <c r="G180" s="42"/>
    </row>
  </sheetData>
  <mergeCells count="36">
    <mergeCell ref="A152:G152"/>
    <mergeCell ref="A153:A155"/>
    <mergeCell ref="A1:G1"/>
    <mergeCell ref="A2:G2"/>
    <mergeCell ref="A3:G3"/>
    <mergeCell ref="A4:G4"/>
    <mergeCell ref="A5:A7"/>
    <mergeCell ref="B5:F5"/>
    <mergeCell ref="G5:G6"/>
    <mergeCell ref="A49:G49"/>
    <mergeCell ref="A50:G50"/>
    <mergeCell ref="A51:G51"/>
    <mergeCell ref="A52:G52"/>
    <mergeCell ref="A53:A55"/>
    <mergeCell ref="B53:F53"/>
    <mergeCell ref="A102:A104"/>
    <mergeCell ref="B102:F102"/>
    <mergeCell ref="G102:G103"/>
    <mergeCell ref="A168:G168"/>
    <mergeCell ref="A169:A171"/>
    <mergeCell ref="B169:F169"/>
    <mergeCell ref="G169:G170"/>
    <mergeCell ref="B153:F153"/>
    <mergeCell ref="G153:G154"/>
    <mergeCell ref="A161:G161"/>
    <mergeCell ref="A165:G165"/>
    <mergeCell ref="A166:G166"/>
    <mergeCell ref="A167:G167"/>
    <mergeCell ref="A149:G149"/>
    <mergeCell ref="A150:G150"/>
    <mergeCell ref="A151:G151"/>
    <mergeCell ref="G53:G54"/>
    <mergeCell ref="A98:G98"/>
    <mergeCell ref="A99:G99"/>
    <mergeCell ref="A100:G100"/>
    <mergeCell ref="A101:G101"/>
  </mergeCells>
  <printOptions horizontalCentered="1"/>
  <pageMargins left="0.43307086614173229" right="0.43307086614173229" top="0.55118110236220474" bottom="0.74803149606299213" header="0.31496062992125984" footer="0.31496062992125984"/>
  <pageSetup scale="81" firstPageNumber="4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CtasAdmvas 1</vt:lpstr>
      <vt:lpstr>'CtasAdmvas 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2021-04-27T19:22:13Z</cp:lastPrinted>
  <dcterms:created xsi:type="dcterms:W3CDTF">2021-04-27T16:24:20Z</dcterms:created>
  <dcterms:modified xsi:type="dcterms:W3CDTF">2021-04-27T19:22:17Z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