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2019\Publicación Indice de transparencia\Índice de Transparencia del Gasto en Salud\ISAPEG\Nueva carpeta (2)\"/>
    </mc:Choice>
  </mc:AlternateContent>
  <bookViews>
    <workbookView xWindow="0" yWindow="0" windowWidth="16298" windowHeight="15984"/>
  </bookViews>
  <sheets>
    <sheet name="CE-GTO-ISPG-IA-19" sheetId="5" r:id="rId1"/>
  </sheets>
  <externalReferences>
    <externalReference r:id="rId2"/>
  </externalReferences>
  <definedNames>
    <definedName name="_xlnm._FilterDatabase" localSheetId="0" hidden="1">'CE-GTO-ISPG-IA-19'!$A$5:$O$80</definedName>
    <definedName name="CVE" localSheetId="0">#REF!</definedName>
    <definedName name="CVE">#REF!</definedName>
    <definedName name="FOR" localSheetId="0">#REF!</definedName>
    <definedName name="FOR">#REF!</definedName>
    <definedName name="HOM" localSheetId="0">[1]Hoja4!#REF!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 localSheetId="0">[1]Hoja3!#REF!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80" i="5" l="1"/>
  <c r="C79" i="5"/>
  <c r="C78" i="5"/>
  <c r="C77" i="5"/>
  <c r="C76" i="5"/>
  <c r="C75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2" i="5"/>
  <c r="C71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8" i="5"/>
  <c r="C67" i="5"/>
  <c r="C66" i="5"/>
  <c r="C65" i="5"/>
  <c r="C64" i="5"/>
  <c r="C63" i="5"/>
  <c r="C62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59" i="5"/>
  <c r="C58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5" i="5"/>
  <c r="C54" i="5"/>
  <c r="C53" i="5"/>
  <c r="C52" i="5"/>
  <c r="C51" i="5"/>
  <c r="C50" i="5"/>
  <c r="C49" i="5"/>
  <c r="C48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 s="1"/>
  <c r="C45" i="5"/>
  <c r="C44" i="5"/>
  <c r="C43" i="5"/>
  <c r="C42" i="5"/>
  <c r="C41" i="5"/>
  <c r="C40" i="5"/>
  <c r="C39" i="5"/>
  <c r="C38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5" i="5"/>
  <c r="C34" i="5"/>
  <c r="C33" i="5"/>
  <c r="C32" i="5"/>
  <c r="C31" i="5"/>
  <c r="C30" i="5"/>
  <c r="C29" i="5"/>
  <c r="C28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5" i="5"/>
  <c r="C24" i="5"/>
  <c r="C23" i="5"/>
  <c r="C22" i="5"/>
  <c r="C21" i="5"/>
  <c r="C20" i="5"/>
  <c r="C19" i="5"/>
  <c r="C18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5" i="5"/>
  <c r="C14" i="5"/>
  <c r="C13" i="5"/>
  <c r="C12" i="5"/>
  <c r="C11" i="5"/>
  <c r="C10" i="5"/>
  <c r="C9" i="5"/>
  <c r="O8" i="5"/>
  <c r="N8" i="5"/>
  <c r="N6" i="5" s="1"/>
  <c r="M8" i="5"/>
  <c r="L8" i="5"/>
  <c r="K8" i="5"/>
  <c r="J8" i="5"/>
  <c r="J6" i="5" s="1"/>
  <c r="I8" i="5"/>
  <c r="H8" i="5"/>
  <c r="G8" i="5"/>
  <c r="F8" i="5"/>
  <c r="C8" i="5" s="1"/>
  <c r="E8" i="5"/>
  <c r="D8" i="5"/>
  <c r="F6" i="5"/>
  <c r="C26" i="5" l="1"/>
  <c r="H6" i="5"/>
  <c r="L6" i="5"/>
  <c r="C60" i="5"/>
  <c r="C36" i="5"/>
  <c r="C16" i="5"/>
  <c r="C56" i="5"/>
  <c r="K6" i="5"/>
  <c r="C73" i="5"/>
  <c r="G6" i="5"/>
  <c r="O6" i="5"/>
  <c r="D6" i="5"/>
  <c r="E6" i="5"/>
  <c r="I6" i="5"/>
  <c r="M6" i="5"/>
  <c r="C69" i="5"/>
  <c r="C6" i="5" l="1"/>
</calcChain>
</file>

<file path=xl/sharedStrings.xml><?xml version="1.0" encoding="utf-8"?>
<sst xmlns="http://schemas.openxmlformats.org/spreadsheetml/2006/main" count="90" uniqueCount="90">
  <si>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</si>
  <si>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</si>
  <si>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</si>
  <si>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</si>
  <si>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</si>
  <si>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</si>
  <si>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</si>
  <si>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</si>
  <si>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</si>
  <si>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</si>
  <si>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</si>
  <si>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</si>
  <si>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</si>
  <si>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</si>
  <si>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</si>
  <si>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</si>
  <si>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</si>
  <si>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</si>
  <si>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</si>
  <si>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</si>
  <si>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</si>
  <si>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</si>
  <si>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</si>
  <si>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</si>
  <si>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</si>
  <si>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</si>
  <si>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</si>
  <si>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</si>
  <si>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</si>
  <si>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</si>
  <si>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</si>
  <si>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</si>
  <si>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</si>
  <si>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</si>
  <si>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</si>
  <si>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</si>
  <si>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</si>
  <si>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</si>
  <si>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</si>
  <si>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</si>
  <si>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</si>
  <si>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</si>
  <si>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</si>
  <si>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</si>
  <si>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</si>
  <si>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</si>
  <si>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</si>
  <si>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</si>
  <si>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</si>
  <si>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</si>
  <si>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</si>
  <si>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</si>
  <si>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</si>
  <si>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</si>
  <si>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</si>
  <si>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</si>
  <si>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</si>
  <si>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</si>
  <si>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</si>
  <si>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</si>
  <si>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</si>
  <si>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</si>
  <si>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</si>
  <si>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</si>
  <si>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</si>
  <si>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</si>
  <si>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</si>
  <si>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</si>
  <si>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</si>
  <si>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</si>
  <si>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</si>
  <si>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</si>
  <si>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</si>
  <si>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</si>
  <si>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</si>
  <si>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</si>
  <si>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</si>
  <si>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</si>
  <si>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</si>
  <si>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</si>
  <si>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</si>
  <si>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</si>
  <si>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</si>
  <si>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</si>
  <si>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</si>
  <si>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</si>
  <si>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Fideicomiso de Desastres Naturales (Informativo)</t>
  </si>
  <si>
    <t>.</t>
  </si>
  <si>
    <t>Calendario de Presupuesto de Egresos del Ejercicio Fiscal 2019</t>
  </si>
  <si>
    <t>Instituto de Salud Pública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</si>
</sst>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2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9">
    <xf numFmtId="0" fontId="0" fillId="0" borderId="0" xfId="0"/>
    <xf numFmtId="0" fontId="19" fillId="0" borderId="9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4" fontId="17" fillId="0" borderId="0" xfId="34" applyNumberFormat="1" applyFont="1" applyFill="1" applyBorder="1" applyAlignment="1">
      <alignment vertical="center"/>
    </xf>
    <xf numFmtId="0" fontId="16" fillId="0" borderId="0" xfId="0" applyFont="1" applyFill="1" applyBorder="1"/>
    <xf numFmtId="0" fontId="16" fillId="0" borderId="0" xfId="0" applyFont="1" applyFill="1"/>
    <xf numFmtId="0" fontId="17" fillId="0" borderId="0" xfId="3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9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justify" vertical="top" wrapText="1"/>
    </xf>
    <xf numFmtId="4" fontId="18" fillId="0" borderId="0" xfId="34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justify" vertical="top" wrapText="1"/>
    </xf>
    <xf numFmtId="4" fontId="18" fillId="0" borderId="12" xfId="34" applyNumberFormat="1" applyFont="1" applyFill="1" applyBorder="1" applyAlignment="1">
      <alignment vertical="center"/>
    </xf>
    <xf numFmtId="4" fontId="16" fillId="0" borderId="0" xfId="0" applyNumberFormat="1" applyFont="1" applyFill="1" applyBorder="1"/>
    <xf numFmtId="4" fontId="16" fillId="0" borderId="0" xfId="0" applyNumberFormat="1" applyFont="1" applyFill="1"/>
    <xf numFmtId="0" fontId="16" fillId="0" borderId="14" xfId="0" applyFont="1" applyFill="1" applyBorder="1"/>
    <xf numFmtId="4" fontId="16" fillId="0" borderId="15" xfId="0" applyNumberFormat="1" applyFont="1" applyFill="1" applyBorder="1"/>
    <xf numFmtId="4" fontId="16" fillId="0" borderId="16" xfId="0" applyNumberFormat="1" applyFont="1" applyFill="1" applyBorder="1"/>
    <xf numFmtId="0" fontId="17" fillId="0" borderId="9" xfId="3" applyFont="1" applyFill="1" applyBorder="1" applyAlignment="1">
      <alignment horizontal="center"/>
    </xf>
    <xf numFmtId="0" fontId="17" fillId="0" borderId="10" xfId="3" applyFont="1" applyFill="1" applyBorder="1" applyAlignment="1">
      <alignment horizontal="center"/>
    </xf>
    <xf numFmtId="0" fontId="17" fillId="0" borderId="11" xfId="3" applyFont="1" applyFill="1" applyBorder="1" applyAlignment="1">
      <alignment horizontal="center"/>
    </xf>
    <xf numFmtId="0" fontId="17" fillId="0" borderId="12" xfId="3" applyFont="1" applyFill="1" applyBorder="1" applyAlignment="1">
      <alignment horizontal="center"/>
    </xf>
    <xf numFmtId="0" fontId="17" fillId="0" borderId="13" xfId="3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4" fontId="17" fillId="0" borderId="18" xfId="34" applyNumberFormat="1" applyFont="1" applyFill="1" applyBorder="1" applyAlignment="1">
      <alignment vertical="center"/>
    </xf>
    <xf numFmtId="4" fontId="17" fillId="0" borderId="19" xfId="34" applyNumberFormat="1" applyFont="1" applyFill="1" applyBorder="1" applyAlignment="1">
      <alignment vertical="center"/>
    </xf>
    <xf numFmtId="4" fontId="17" fillId="0" borderId="20" xfId="34" applyNumberFormat="1" applyFont="1" applyFill="1" applyBorder="1" applyAlignment="1">
      <alignment vertical="center"/>
    </xf>
    <xf numFmtId="4" fontId="18" fillId="0" borderId="20" xfId="34" applyNumberFormat="1" applyFont="1" applyFill="1" applyBorder="1" applyAlignment="1">
      <alignment vertical="center"/>
    </xf>
    <xf numFmtId="4" fontId="18" fillId="0" borderId="21" xfId="34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20" fillId="0" borderId="9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7900307" y="544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204107</xdr:colOff>
      <xdr:row>3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7946571" y="217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tabSelected="1" zoomScaleNormal="100" workbookViewId="0">
      <selection activeCell="B30" sqref="B30"/>
    </sheetView>
  </sheetViews>
  <sheetFormatPr baseColWidth="10" defaultColWidth="11.5546875" defaultRowHeight="13.1" x14ac:dyDescent="0.25"/>
  <cols>
    <col min="1" max="1" width="4.5546875" style="5" customWidth="1"/>
    <col min="2" max="2" width="55" style="36" customWidth="1"/>
    <col min="3" max="3" width="15.21875" style="18" bestFit="1" customWidth="1"/>
    <col min="4" max="13" width="13.6640625" style="18" bestFit="1" customWidth="1"/>
    <col min="14" max="14" width="15.21875" style="18" bestFit="1" customWidth="1"/>
    <col min="15" max="15" width="13.6640625" style="18" bestFit="1" customWidth="1"/>
    <col min="16" max="16384" width="11.5546875" style="5"/>
  </cols>
  <sheetData>
    <row r="1" spans="1:16" x14ac:dyDescent="0.25">
      <c r="A1" s="19"/>
      <c r="B1" s="3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6" x14ac:dyDescent="0.25">
      <c r="A2" s="22" t="s">
        <v>89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3"/>
    </row>
    <row r="3" spans="1:16" x14ac:dyDescent="0.25">
      <c r="A3" s="2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3"/>
    </row>
    <row r="4" spans="1:16" x14ac:dyDescent="0.25">
      <c r="A4" s="24" t="s">
        <v>88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6" x14ac:dyDescent="0.25">
      <c r="A5" s="7" t="s">
        <v>87</v>
      </c>
      <c r="B5" s="8"/>
      <c r="C5" s="9" t="s">
        <v>13</v>
      </c>
      <c r="D5" s="9" t="s">
        <v>0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  <c r="N5" s="9" t="s">
        <v>10</v>
      </c>
      <c r="O5" s="9" t="s">
        <v>11</v>
      </c>
      <c r="P5" s="10"/>
    </row>
    <row r="6" spans="1:16" ht="13.75" thickBot="1" x14ac:dyDescent="0.3">
      <c r="A6" s="27" t="s">
        <v>12</v>
      </c>
      <c r="B6" s="28"/>
      <c r="C6" s="29">
        <f>(+D6+E6+F6+G6+H6+I6+J6+K6+L6+M6+N6+O6)*1</f>
        <v>8460582571.1899986</v>
      </c>
      <c r="D6" s="29">
        <f>+D8+D16+D26+D36+D46+D56+D60+D69+D73</f>
        <v>591292781.89999998</v>
      </c>
      <c r="E6" s="29">
        <f t="shared" ref="E6:O6" si="0">+E8+E16+E26+E36+E46+E56+E60+E69+E73</f>
        <v>725605368.89999998</v>
      </c>
      <c r="F6" s="29">
        <f t="shared" si="0"/>
        <v>583138659.89999998</v>
      </c>
      <c r="G6" s="29">
        <f t="shared" si="0"/>
        <v>564326049.70000005</v>
      </c>
      <c r="H6" s="29">
        <f t="shared" si="0"/>
        <v>698329893.89999998</v>
      </c>
      <c r="I6" s="29">
        <f t="shared" si="0"/>
        <v>820851256.38000011</v>
      </c>
      <c r="J6" s="29">
        <f t="shared" si="0"/>
        <v>593349448.47000003</v>
      </c>
      <c r="K6" s="29">
        <f t="shared" si="0"/>
        <v>577132163.89999998</v>
      </c>
      <c r="L6" s="29">
        <f t="shared" si="0"/>
        <v>581775623.89999998</v>
      </c>
      <c r="M6" s="29">
        <f t="shared" si="0"/>
        <v>599563435.89999998</v>
      </c>
      <c r="N6" s="29">
        <f t="shared" si="0"/>
        <v>1247378253.1600001</v>
      </c>
      <c r="O6" s="30">
        <f t="shared" si="0"/>
        <v>877839635.18000007</v>
      </c>
      <c r="P6" s="4"/>
    </row>
    <row r="7" spans="1:16" ht="13.75" thickTop="1" x14ac:dyDescent="0.25">
      <c r="A7" s="1"/>
      <c r="B7" s="2"/>
      <c r="C7" s="31"/>
      <c r="D7" s="3"/>
      <c r="E7" s="31"/>
      <c r="F7" s="3"/>
      <c r="G7" s="31"/>
      <c r="H7" s="3"/>
      <c r="I7" s="31"/>
      <c r="J7" s="3"/>
      <c r="K7" s="31"/>
      <c r="L7" s="3"/>
      <c r="M7" s="31"/>
      <c r="N7" s="3"/>
      <c r="O7" s="31"/>
      <c r="P7" s="4"/>
    </row>
    <row r="8" spans="1:16" x14ac:dyDescent="0.25">
      <c r="A8" s="11" t="s">
        <v>14</v>
      </c>
      <c r="B8" s="12"/>
      <c r="C8" s="31">
        <f t="shared" ref="C8:C72" si="1">+D8+E8+F8+G8+H8+I8+J8+K8+L8+M8+N8+O8</f>
        <v>5419200242.8999996</v>
      </c>
      <c r="D8" s="3">
        <f>SUM(D9:D15)</f>
        <v>383760653</v>
      </c>
      <c r="E8" s="31">
        <f t="shared" ref="E8:O8" si="2">SUM(E9:E15)</f>
        <v>410879155</v>
      </c>
      <c r="F8" s="3">
        <f t="shared" si="2"/>
        <v>417667700</v>
      </c>
      <c r="G8" s="31">
        <f t="shared" si="2"/>
        <v>371314560</v>
      </c>
      <c r="H8" s="3">
        <f t="shared" si="2"/>
        <v>394998757</v>
      </c>
      <c r="I8" s="31">
        <f t="shared" si="2"/>
        <v>512707556.44999999</v>
      </c>
      <c r="J8" s="3">
        <f t="shared" si="2"/>
        <v>408663061</v>
      </c>
      <c r="K8" s="31">
        <f t="shared" si="2"/>
        <v>391077668</v>
      </c>
      <c r="L8" s="3">
        <f t="shared" si="2"/>
        <v>418475724</v>
      </c>
      <c r="M8" s="31">
        <f t="shared" si="2"/>
        <v>399053777</v>
      </c>
      <c r="N8" s="3">
        <f t="shared" si="2"/>
        <v>729486560</v>
      </c>
      <c r="O8" s="31">
        <f t="shared" si="2"/>
        <v>581115071.45000005</v>
      </c>
      <c r="P8" s="4"/>
    </row>
    <row r="9" spans="1:16" x14ac:dyDescent="0.25">
      <c r="A9" s="37">
        <v>1100</v>
      </c>
      <c r="B9" s="13" t="s">
        <v>15</v>
      </c>
      <c r="C9" s="32">
        <f t="shared" si="1"/>
        <v>1392695778</v>
      </c>
      <c r="D9" s="14">
        <v>116285130</v>
      </c>
      <c r="E9" s="32">
        <v>116285130</v>
      </c>
      <c r="F9" s="14">
        <v>116285130</v>
      </c>
      <c r="G9" s="32">
        <v>116285130</v>
      </c>
      <c r="H9" s="14">
        <v>116285130</v>
      </c>
      <c r="I9" s="32">
        <v>116285130</v>
      </c>
      <c r="J9" s="14">
        <v>115830833</v>
      </c>
      <c r="K9" s="32">
        <v>115830833</v>
      </c>
      <c r="L9" s="14">
        <v>115830833</v>
      </c>
      <c r="M9" s="32">
        <v>115830833</v>
      </c>
      <c r="N9" s="14">
        <v>115830833</v>
      </c>
      <c r="O9" s="32">
        <v>115830833</v>
      </c>
      <c r="P9" s="4"/>
    </row>
    <row r="10" spans="1:16" x14ac:dyDescent="0.25">
      <c r="A10" s="37">
        <v>1200</v>
      </c>
      <c r="B10" s="13" t="s">
        <v>16</v>
      </c>
      <c r="C10" s="32">
        <f t="shared" si="1"/>
        <v>1165826555</v>
      </c>
      <c r="D10" s="14">
        <v>85208802</v>
      </c>
      <c r="E10" s="32">
        <v>113524006</v>
      </c>
      <c r="F10" s="14">
        <v>88409966</v>
      </c>
      <c r="G10" s="32">
        <v>85208802</v>
      </c>
      <c r="H10" s="14">
        <v>85208802</v>
      </c>
      <c r="I10" s="32">
        <v>139588694</v>
      </c>
      <c r="J10" s="14">
        <v>120603248</v>
      </c>
      <c r="K10" s="32">
        <v>93871103</v>
      </c>
      <c r="L10" s="14">
        <v>89953135</v>
      </c>
      <c r="M10" s="32">
        <v>90698016</v>
      </c>
      <c r="N10" s="14">
        <v>88343179</v>
      </c>
      <c r="O10" s="32">
        <v>85208802</v>
      </c>
      <c r="P10" s="4"/>
    </row>
    <row r="11" spans="1:16" x14ac:dyDescent="0.25">
      <c r="A11" s="37">
        <v>1300</v>
      </c>
      <c r="B11" s="13" t="s">
        <v>17</v>
      </c>
      <c r="C11" s="32">
        <f t="shared" si="1"/>
        <v>1967713708.9000001</v>
      </c>
      <c r="D11" s="14">
        <v>138818719</v>
      </c>
      <c r="E11" s="32">
        <v>126383913</v>
      </c>
      <c r="F11" s="14">
        <v>126383913</v>
      </c>
      <c r="G11" s="32">
        <v>126383913</v>
      </c>
      <c r="H11" s="14">
        <v>138818719</v>
      </c>
      <c r="I11" s="32">
        <v>170245041.44999999</v>
      </c>
      <c r="J11" s="14">
        <v>128820965</v>
      </c>
      <c r="K11" s="32">
        <v>126718326</v>
      </c>
      <c r="L11" s="14">
        <v>126131765</v>
      </c>
      <c r="M11" s="32">
        <v>149116913</v>
      </c>
      <c r="N11" s="14">
        <v>316375976</v>
      </c>
      <c r="O11" s="32">
        <v>293515545.44999999</v>
      </c>
      <c r="P11" s="4"/>
    </row>
    <row r="12" spans="1:16" x14ac:dyDescent="0.25">
      <c r="A12" s="37">
        <v>1400</v>
      </c>
      <c r="B12" s="13" t="s">
        <v>18</v>
      </c>
      <c r="C12" s="32">
        <f t="shared" si="1"/>
        <v>485390936</v>
      </c>
      <c r="D12" s="14">
        <v>26065261</v>
      </c>
      <c r="E12" s="32">
        <v>26065261</v>
      </c>
      <c r="F12" s="14">
        <v>69217237</v>
      </c>
      <c r="G12" s="32">
        <v>26065261</v>
      </c>
      <c r="H12" s="14">
        <v>26065261</v>
      </c>
      <c r="I12" s="32">
        <v>69217237</v>
      </c>
      <c r="J12" s="14">
        <v>26065261</v>
      </c>
      <c r="K12" s="32">
        <v>26065261</v>
      </c>
      <c r="L12" s="14">
        <v>69217237</v>
      </c>
      <c r="M12" s="32">
        <v>26065261</v>
      </c>
      <c r="N12" s="14">
        <v>26065261</v>
      </c>
      <c r="O12" s="32">
        <v>69217137</v>
      </c>
      <c r="P12" s="4"/>
    </row>
    <row r="13" spans="1:16" x14ac:dyDescent="0.25">
      <c r="A13" s="37">
        <v>1500</v>
      </c>
      <c r="B13" s="13" t="s">
        <v>19</v>
      </c>
      <c r="C13" s="32">
        <f t="shared" si="1"/>
        <v>295079419</v>
      </c>
      <c r="D13" s="14">
        <v>17382741</v>
      </c>
      <c r="E13" s="32">
        <v>17371454</v>
      </c>
      <c r="F13" s="14">
        <v>17371454</v>
      </c>
      <c r="G13" s="32">
        <v>17371454</v>
      </c>
      <c r="H13" s="14">
        <v>17371454</v>
      </c>
      <c r="I13" s="32">
        <v>17371454</v>
      </c>
      <c r="J13" s="14">
        <v>17342754</v>
      </c>
      <c r="K13" s="32">
        <v>17342754</v>
      </c>
      <c r="L13" s="14">
        <v>17342754</v>
      </c>
      <c r="M13" s="32">
        <v>17342754</v>
      </c>
      <c r="N13" s="14">
        <v>104125638</v>
      </c>
      <c r="O13" s="32">
        <v>17342754</v>
      </c>
      <c r="P13" s="4"/>
    </row>
    <row r="14" spans="1:16" x14ac:dyDescent="0.25">
      <c r="A14" s="37">
        <v>1600</v>
      </c>
      <c r="B14" s="13" t="s">
        <v>20</v>
      </c>
      <c r="C14" s="32">
        <f t="shared" si="1"/>
        <v>0</v>
      </c>
      <c r="D14" s="14"/>
      <c r="E14" s="32"/>
      <c r="F14" s="14"/>
      <c r="G14" s="32"/>
      <c r="H14" s="14"/>
      <c r="I14" s="32"/>
      <c r="J14" s="14"/>
      <c r="K14" s="32"/>
      <c r="L14" s="14"/>
      <c r="M14" s="32"/>
      <c r="N14" s="14"/>
      <c r="O14" s="32"/>
      <c r="P14" s="4"/>
    </row>
    <row r="15" spans="1:16" x14ac:dyDescent="0.25">
      <c r="A15" s="37">
        <v>1700</v>
      </c>
      <c r="B15" s="13" t="s">
        <v>21</v>
      </c>
      <c r="C15" s="32">
        <f t="shared" si="1"/>
        <v>112493846</v>
      </c>
      <c r="D15" s="14">
        <v>0</v>
      </c>
      <c r="E15" s="32">
        <v>11249391</v>
      </c>
      <c r="F15" s="14">
        <v>0</v>
      </c>
      <c r="G15" s="32">
        <v>0</v>
      </c>
      <c r="H15" s="14">
        <v>11249391</v>
      </c>
      <c r="I15" s="32">
        <v>0</v>
      </c>
      <c r="J15" s="14">
        <v>0</v>
      </c>
      <c r="K15" s="32">
        <v>11249391</v>
      </c>
      <c r="L15" s="14">
        <v>0</v>
      </c>
      <c r="M15" s="32">
        <v>0</v>
      </c>
      <c r="N15" s="14">
        <v>78745673</v>
      </c>
      <c r="O15" s="32">
        <v>0</v>
      </c>
      <c r="P15" s="4"/>
    </row>
    <row r="16" spans="1:16" x14ac:dyDescent="0.25">
      <c r="A16" s="11" t="s">
        <v>22</v>
      </c>
      <c r="B16" s="12"/>
      <c r="C16" s="31">
        <f t="shared" si="1"/>
        <v>1012962063.8</v>
      </c>
      <c r="D16" s="3">
        <f>SUM(D17:D25)</f>
        <v>113395129</v>
      </c>
      <c r="E16" s="31">
        <f t="shared" ref="E16:O16" si="3">SUM(E17:E25)</f>
        <v>149382659</v>
      </c>
      <c r="F16" s="3">
        <f t="shared" si="3"/>
        <v>42537675</v>
      </c>
      <c r="G16" s="31">
        <f t="shared" si="3"/>
        <v>84069534.799999997</v>
      </c>
      <c r="H16" s="3">
        <f t="shared" si="3"/>
        <v>116048344</v>
      </c>
      <c r="I16" s="31">
        <f t="shared" si="3"/>
        <v>69676152</v>
      </c>
      <c r="J16" s="3">
        <f t="shared" si="3"/>
        <v>58880761</v>
      </c>
      <c r="K16" s="31">
        <f t="shared" si="3"/>
        <v>71072131</v>
      </c>
      <c r="L16" s="3">
        <f t="shared" si="3"/>
        <v>37316474</v>
      </c>
      <c r="M16" s="31">
        <f t="shared" si="3"/>
        <v>56113260</v>
      </c>
      <c r="N16" s="3">
        <f t="shared" si="3"/>
        <v>110930571</v>
      </c>
      <c r="O16" s="31">
        <f t="shared" si="3"/>
        <v>103539373</v>
      </c>
      <c r="P16" s="4"/>
    </row>
    <row r="17" spans="1:16" x14ac:dyDescent="0.25">
      <c r="A17" s="37">
        <v>2100</v>
      </c>
      <c r="B17" s="13" t="s">
        <v>23</v>
      </c>
      <c r="C17" s="32">
        <f t="shared" si="1"/>
        <v>48377066</v>
      </c>
      <c r="D17" s="14">
        <v>694030</v>
      </c>
      <c r="E17" s="32">
        <v>6822135</v>
      </c>
      <c r="F17" s="14">
        <v>4962993</v>
      </c>
      <c r="G17" s="32">
        <v>4800920</v>
      </c>
      <c r="H17" s="14">
        <v>3691889</v>
      </c>
      <c r="I17" s="32">
        <v>10028107</v>
      </c>
      <c r="J17" s="14">
        <v>7773001</v>
      </c>
      <c r="K17" s="32">
        <v>3336024</v>
      </c>
      <c r="L17" s="14">
        <v>2876556</v>
      </c>
      <c r="M17" s="32">
        <v>2380196</v>
      </c>
      <c r="N17" s="14">
        <v>955279</v>
      </c>
      <c r="O17" s="32">
        <v>55936</v>
      </c>
      <c r="P17" s="4"/>
    </row>
    <row r="18" spans="1:16" x14ac:dyDescent="0.25">
      <c r="A18" s="37">
        <v>2200</v>
      </c>
      <c r="B18" s="13" t="s">
        <v>24</v>
      </c>
      <c r="C18" s="32">
        <f t="shared" si="1"/>
        <v>70403697</v>
      </c>
      <c r="D18" s="14">
        <v>4777737</v>
      </c>
      <c r="E18" s="32">
        <v>5976830</v>
      </c>
      <c r="F18" s="14">
        <v>6166158</v>
      </c>
      <c r="G18" s="32">
        <v>5858192</v>
      </c>
      <c r="H18" s="14">
        <v>5965387</v>
      </c>
      <c r="I18" s="32">
        <v>5907987</v>
      </c>
      <c r="J18" s="14">
        <v>5799372</v>
      </c>
      <c r="K18" s="32">
        <v>5943410</v>
      </c>
      <c r="L18" s="14">
        <v>5758841</v>
      </c>
      <c r="M18" s="32">
        <v>5684455</v>
      </c>
      <c r="N18" s="14">
        <v>7385591</v>
      </c>
      <c r="O18" s="32">
        <v>5179737</v>
      </c>
      <c r="P18" s="4"/>
    </row>
    <row r="19" spans="1:16" x14ac:dyDescent="0.25">
      <c r="A19" s="37">
        <v>2300</v>
      </c>
      <c r="B19" s="13" t="s">
        <v>25</v>
      </c>
      <c r="C19" s="32">
        <f t="shared" si="1"/>
        <v>15000</v>
      </c>
      <c r="D19" s="14">
        <v>0</v>
      </c>
      <c r="E19" s="32">
        <v>7500</v>
      </c>
      <c r="F19" s="14">
        <v>0</v>
      </c>
      <c r="G19" s="32">
        <v>0</v>
      </c>
      <c r="H19" s="14">
        <v>0</v>
      </c>
      <c r="I19" s="32">
        <v>0</v>
      </c>
      <c r="J19" s="14">
        <v>7500</v>
      </c>
      <c r="K19" s="32">
        <v>0</v>
      </c>
      <c r="L19" s="14">
        <v>0</v>
      </c>
      <c r="M19" s="32">
        <v>0</v>
      </c>
      <c r="N19" s="14">
        <v>0</v>
      </c>
      <c r="O19" s="32">
        <v>0</v>
      </c>
      <c r="P19" s="4"/>
    </row>
    <row r="20" spans="1:16" x14ac:dyDescent="0.25">
      <c r="A20" s="37">
        <v>2400</v>
      </c>
      <c r="B20" s="13" t="s">
        <v>26</v>
      </c>
      <c r="C20" s="32">
        <f t="shared" si="1"/>
        <v>12183560</v>
      </c>
      <c r="D20" s="14">
        <v>373857</v>
      </c>
      <c r="E20" s="32">
        <v>1002805</v>
      </c>
      <c r="F20" s="14">
        <v>1783719</v>
      </c>
      <c r="G20" s="32">
        <v>1692280</v>
      </c>
      <c r="H20" s="14">
        <v>1524044</v>
      </c>
      <c r="I20" s="32">
        <v>1389489</v>
      </c>
      <c r="J20" s="14">
        <v>1376932</v>
      </c>
      <c r="K20" s="32">
        <v>1134375</v>
      </c>
      <c r="L20" s="14">
        <v>905963</v>
      </c>
      <c r="M20" s="32">
        <v>776949</v>
      </c>
      <c r="N20" s="14">
        <v>188074</v>
      </c>
      <c r="O20" s="32">
        <v>35073</v>
      </c>
      <c r="P20" s="4"/>
    </row>
    <row r="21" spans="1:16" x14ac:dyDescent="0.25">
      <c r="A21" s="37">
        <v>2500</v>
      </c>
      <c r="B21" s="13" t="s">
        <v>27</v>
      </c>
      <c r="C21" s="32">
        <f t="shared" si="1"/>
        <v>779098944.79999995</v>
      </c>
      <c r="D21" s="14">
        <v>104124846</v>
      </c>
      <c r="E21" s="32">
        <v>128705950</v>
      </c>
      <c r="F21" s="14">
        <v>22467481</v>
      </c>
      <c r="G21" s="32">
        <v>64066620.799999997</v>
      </c>
      <c r="H21" s="14">
        <v>73970490</v>
      </c>
      <c r="I21" s="32">
        <v>40448592</v>
      </c>
      <c r="J21" s="14">
        <v>34723788</v>
      </c>
      <c r="K21" s="32">
        <v>54161559</v>
      </c>
      <c r="L21" s="14">
        <v>22307268</v>
      </c>
      <c r="M21" s="32">
        <v>42065625</v>
      </c>
      <c r="N21" s="14">
        <v>97909563</v>
      </c>
      <c r="O21" s="32">
        <v>94147162</v>
      </c>
      <c r="P21" s="4"/>
    </row>
    <row r="22" spans="1:16" x14ac:dyDescent="0.25">
      <c r="A22" s="37">
        <v>2600</v>
      </c>
      <c r="B22" s="13" t="s">
        <v>28</v>
      </c>
      <c r="C22" s="32">
        <f t="shared" si="1"/>
        <v>53650428</v>
      </c>
      <c r="D22" s="14">
        <v>3090205</v>
      </c>
      <c r="E22" s="32">
        <v>3802923</v>
      </c>
      <c r="F22" s="14">
        <v>3453859</v>
      </c>
      <c r="G22" s="32">
        <v>3985341</v>
      </c>
      <c r="H22" s="14">
        <v>4042391</v>
      </c>
      <c r="I22" s="32">
        <v>8108145</v>
      </c>
      <c r="J22" s="14">
        <v>5531100</v>
      </c>
      <c r="K22" s="32">
        <v>4798880</v>
      </c>
      <c r="L22" s="14">
        <v>4082747</v>
      </c>
      <c r="M22" s="32">
        <v>4526247</v>
      </c>
      <c r="N22" s="14">
        <v>4164749</v>
      </c>
      <c r="O22" s="32">
        <v>4063841</v>
      </c>
      <c r="P22" s="4"/>
    </row>
    <row r="23" spans="1:16" x14ac:dyDescent="0.25">
      <c r="A23" s="37">
        <v>2700</v>
      </c>
      <c r="B23" s="13" t="s">
        <v>29</v>
      </c>
      <c r="C23" s="32">
        <f t="shared" si="1"/>
        <v>29278361</v>
      </c>
      <c r="D23" s="14">
        <v>15805</v>
      </c>
      <c r="E23" s="32">
        <v>650855</v>
      </c>
      <c r="F23" s="14">
        <v>720913</v>
      </c>
      <c r="G23" s="32">
        <v>389115</v>
      </c>
      <c r="H23" s="14">
        <v>23846249</v>
      </c>
      <c r="I23" s="32">
        <v>1058889</v>
      </c>
      <c r="J23" s="14">
        <v>1406220</v>
      </c>
      <c r="K23" s="32">
        <v>353003</v>
      </c>
      <c r="L23" s="14">
        <v>611762</v>
      </c>
      <c r="M23" s="32">
        <v>142372</v>
      </c>
      <c r="N23" s="14">
        <v>65373</v>
      </c>
      <c r="O23" s="32">
        <v>17805</v>
      </c>
      <c r="P23" s="4"/>
    </row>
    <row r="24" spans="1:16" x14ac:dyDescent="0.25">
      <c r="A24" s="37">
        <v>2800</v>
      </c>
      <c r="B24" s="13" t="s">
        <v>30</v>
      </c>
      <c r="C24" s="32">
        <f t="shared" si="1"/>
        <v>0</v>
      </c>
      <c r="D24" s="14"/>
      <c r="E24" s="32"/>
      <c r="F24" s="14"/>
      <c r="G24" s="32"/>
      <c r="H24" s="14"/>
      <c r="I24" s="32"/>
      <c r="J24" s="14"/>
      <c r="K24" s="32"/>
      <c r="L24" s="14"/>
      <c r="M24" s="32"/>
      <c r="N24" s="14"/>
      <c r="O24" s="32"/>
      <c r="P24" s="4"/>
    </row>
    <row r="25" spans="1:16" x14ac:dyDescent="0.25">
      <c r="A25" s="37">
        <v>2900</v>
      </c>
      <c r="B25" s="13" t="s">
        <v>31</v>
      </c>
      <c r="C25" s="32">
        <f t="shared" si="1"/>
        <v>19955007</v>
      </c>
      <c r="D25" s="14">
        <v>318649</v>
      </c>
      <c r="E25" s="32">
        <v>2413661</v>
      </c>
      <c r="F25" s="14">
        <v>2982552</v>
      </c>
      <c r="G25" s="32">
        <v>3277066</v>
      </c>
      <c r="H25" s="14">
        <v>3007894</v>
      </c>
      <c r="I25" s="32">
        <v>2734943</v>
      </c>
      <c r="J25" s="14">
        <v>2262848</v>
      </c>
      <c r="K25" s="32">
        <v>1344880</v>
      </c>
      <c r="L25" s="14">
        <v>773337</v>
      </c>
      <c r="M25" s="32">
        <v>537416</v>
      </c>
      <c r="N25" s="14">
        <v>261942</v>
      </c>
      <c r="O25" s="32">
        <v>39819</v>
      </c>
      <c r="P25" s="4"/>
    </row>
    <row r="26" spans="1:16" x14ac:dyDescent="0.25">
      <c r="A26" s="11" t="s">
        <v>32</v>
      </c>
      <c r="B26" s="12"/>
      <c r="C26" s="31">
        <f t="shared" si="1"/>
        <v>1396650224.49</v>
      </c>
      <c r="D26" s="3">
        <f>SUM(D27:D35)</f>
        <v>68438068.900000006</v>
      </c>
      <c r="E26" s="31">
        <f t="shared" ref="E26:O26" si="4">SUM(E27:E35)</f>
        <v>115629193.90000001</v>
      </c>
      <c r="F26" s="3">
        <f t="shared" si="4"/>
        <v>83002432.900000006</v>
      </c>
      <c r="G26" s="31">
        <f t="shared" si="4"/>
        <v>72515293.900000006</v>
      </c>
      <c r="H26" s="3">
        <f t="shared" si="4"/>
        <v>137241421.90000001</v>
      </c>
      <c r="I26" s="31">
        <f t="shared" si="4"/>
        <v>186326999.93000001</v>
      </c>
      <c r="J26" s="3">
        <f t="shared" si="4"/>
        <v>79037492.469999999</v>
      </c>
      <c r="K26" s="31">
        <f t="shared" si="4"/>
        <v>73995031.900000006</v>
      </c>
      <c r="L26" s="3">
        <f t="shared" si="4"/>
        <v>78556872.900000006</v>
      </c>
      <c r="M26" s="31">
        <f t="shared" si="4"/>
        <v>105333645.90000001</v>
      </c>
      <c r="N26" s="3">
        <f t="shared" si="4"/>
        <v>257066164.16</v>
      </c>
      <c r="O26" s="31">
        <f t="shared" si="4"/>
        <v>139507605.72999999</v>
      </c>
      <c r="P26" s="4"/>
    </row>
    <row r="27" spans="1:16" x14ac:dyDescent="0.25">
      <c r="A27" s="37">
        <v>3100</v>
      </c>
      <c r="B27" s="13" t="s">
        <v>33</v>
      </c>
      <c r="C27" s="32">
        <f t="shared" si="1"/>
        <v>64901714</v>
      </c>
      <c r="D27" s="14">
        <v>4084299</v>
      </c>
      <c r="E27" s="32">
        <v>7448375</v>
      </c>
      <c r="F27" s="14">
        <v>5282042</v>
      </c>
      <c r="G27" s="32">
        <v>4500013</v>
      </c>
      <c r="H27" s="14">
        <v>4566524</v>
      </c>
      <c r="I27" s="32">
        <v>5122750</v>
      </c>
      <c r="J27" s="14">
        <v>4781916</v>
      </c>
      <c r="K27" s="32">
        <v>4755443</v>
      </c>
      <c r="L27" s="14">
        <v>4607968</v>
      </c>
      <c r="M27" s="32">
        <v>4830629</v>
      </c>
      <c r="N27" s="14">
        <v>12025447</v>
      </c>
      <c r="O27" s="32">
        <v>2896308</v>
      </c>
      <c r="P27" s="4"/>
    </row>
    <row r="28" spans="1:16" x14ac:dyDescent="0.25">
      <c r="A28" s="37">
        <v>3200</v>
      </c>
      <c r="B28" s="13" t="s">
        <v>34</v>
      </c>
      <c r="C28" s="32">
        <f t="shared" si="1"/>
        <v>35930869</v>
      </c>
      <c r="D28" s="14">
        <v>1304847</v>
      </c>
      <c r="E28" s="32">
        <v>3946443</v>
      </c>
      <c r="F28" s="14">
        <v>4758147</v>
      </c>
      <c r="G28" s="32">
        <v>2721120</v>
      </c>
      <c r="H28" s="14">
        <v>2556927</v>
      </c>
      <c r="I28" s="32">
        <v>2783960</v>
      </c>
      <c r="J28" s="14">
        <v>2703585</v>
      </c>
      <c r="K28" s="32">
        <v>2762086</v>
      </c>
      <c r="L28" s="14">
        <v>4681125</v>
      </c>
      <c r="M28" s="32">
        <v>2604377</v>
      </c>
      <c r="N28" s="14">
        <v>2563641</v>
      </c>
      <c r="O28" s="32">
        <v>2544611</v>
      </c>
      <c r="P28" s="4"/>
    </row>
    <row r="29" spans="1:16" x14ac:dyDescent="0.25">
      <c r="A29" s="37">
        <v>3300</v>
      </c>
      <c r="B29" s="13" t="s">
        <v>35</v>
      </c>
      <c r="C29" s="32">
        <f t="shared" si="1"/>
        <v>289336385</v>
      </c>
      <c r="D29" s="14">
        <v>15759797</v>
      </c>
      <c r="E29" s="32">
        <v>26055130</v>
      </c>
      <c r="F29" s="14">
        <v>28000793</v>
      </c>
      <c r="G29" s="32">
        <v>23444825</v>
      </c>
      <c r="H29" s="14">
        <v>24080173</v>
      </c>
      <c r="I29" s="32">
        <v>24469662</v>
      </c>
      <c r="J29" s="14">
        <v>24155134</v>
      </c>
      <c r="K29" s="32">
        <v>22971876</v>
      </c>
      <c r="L29" s="14">
        <v>23301287</v>
      </c>
      <c r="M29" s="32">
        <v>23926914</v>
      </c>
      <c r="N29" s="14">
        <v>32045298</v>
      </c>
      <c r="O29" s="32">
        <v>21125496</v>
      </c>
      <c r="P29" s="4"/>
    </row>
    <row r="30" spans="1:16" x14ac:dyDescent="0.25">
      <c r="A30" s="37">
        <v>3400</v>
      </c>
      <c r="B30" s="13" t="s">
        <v>36</v>
      </c>
      <c r="C30" s="32">
        <f t="shared" si="1"/>
        <v>254440896</v>
      </c>
      <c r="D30" s="14">
        <v>33219038</v>
      </c>
      <c r="E30" s="32">
        <v>33234992</v>
      </c>
      <c r="F30" s="14">
        <v>13251183</v>
      </c>
      <c r="G30" s="32">
        <v>13262887</v>
      </c>
      <c r="H30" s="14">
        <v>13266183</v>
      </c>
      <c r="I30" s="32">
        <v>13487078</v>
      </c>
      <c r="J30" s="14">
        <v>13388339</v>
      </c>
      <c r="K30" s="32">
        <v>13295844</v>
      </c>
      <c r="L30" s="14">
        <v>13264275</v>
      </c>
      <c r="M30" s="32">
        <v>13275979</v>
      </c>
      <c r="N30" s="14">
        <v>33232133</v>
      </c>
      <c r="O30" s="32">
        <v>48262965</v>
      </c>
      <c r="P30" s="4"/>
    </row>
    <row r="31" spans="1:16" x14ac:dyDescent="0.25">
      <c r="A31" s="37">
        <v>3500</v>
      </c>
      <c r="B31" s="13" t="s">
        <v>37</v>
      </c>
      <c r="C31" s="32">
        <f t="shared" si="1"/>
        <v>556321567.56999993</v>
      </c>
      <c r="D31" s="14">
        <v>2299220</v>
      </c>
      <c r="E31" s="32">
        <v>26219650</v>
      </c>
      <c r="F31" s="14">
        <v>16117413</v>
      </c>
      <c r="G31" s="32">
        <v>14988370</v>
      </c>
      <c r="H31" s="14">
        <v>77748334</v>
      </c>
      <c r="I31" s="32">
        <v>121869847</v>
      </c>
      <c r="J31" s="14">
        <v>18425322.57</v>
      </c>
      <c r="K31" s="32">
        <v>15068536</v>
      </c>
      <c r="L31" s="14">
        <v>16135837</v>
      </c>
      <c r="M31" s="32">
        <v>44509235</v>
      </c>
      <c r="N31" s="14">
        <v>152921946</v>
      </c>
      <c r="O31" s="32">
        <v>50017857</v>
      </c>
      <c r="P31" s="4"/>
    </row>
    <row r="32" spans="1:16" x14ac:dyDescent="0.25">
      <c r="A32" s="37">
        <v>3600</v>
      </c>
      <c r="B32" s="13" t="s">
        <v>38</v>
      </c>
      <c r="C32" s="32">
        <f t="shared" si="1"/>
        <v>10055291</v>
      </c>
      <c r="D32" s="14">
        <v>2500</v>
      </c>
      <c r="E32" s="32">
        <v>2140720</v>
      </c>
      <c r="F32" s="14">
        <v>833579</v>
      </c>
      <c r="G32" s="32">
        <v>308300</v>
      </c>
      <c r="H32" s="14">
        <v>880300</v>
      </c>
      <c r="I32" s="32">
        <v>1164241</v>
      </c>
      <c r="J32" s="14">
        <v>1265690</v>
      </c>
      <c r="K32" s="32">
        <v>470158</v>
      </c>
      <c r="L32" s="14">
        <v>2048262</v>
      </c>
      <c r="M32" s="32">
        <v>311300</v>
      </c>
      <c r="N32" s="14">
        <v>324741</v>
      </c>
      <c r="O32" s="32">
        <v>305500</v>
      </c>
      <c r="P32" s="4"/>
    </row>
    <row r="33" spans="1:16" x14ac:dyDescent="0.25">
      <c r="A33" s="37">
        <v>3700</v>
      </c>
      <c r="B33" s="13" t="s">
        <v>39</v>
      </c>
      <c r="C33" s="32">
        <f t="shared" si="1"/>
        <v>11245517</v>
      </c>
      <c r="D33" s="14">
        <v>598356</v>
      </c>
      <c r="E33" s="32">
        <v>883854</v>
      </c>
      <c r="F33" s="14">
        <v>1364447</v>
      </c>
      <c r="G33" s="32">
        <v>1058916</v>
      </c>
      <c r="H33" s="14">
        <v>895444</v>
      </c>
      <c r="I33" s="32">
        <v>1072490</v>
      </c>
      <c r="J33" s="14">
        <v>1195268</v>
      </c>
      <c r="K33" s="32">
        <v>860154</v>
      </c>
      <c r="L33" s="14">
        <v>936158</v>
      </c>
      <c r="M33" s="32">
        <v>1013646</v>
      </c>
      <c r="N33" s="14">
        <v>780444</v>
      </c>
      <c r="O33" s="32">
        <v>586340</v>
      </c>
      <c r="P33" s="4"/>
    </row>
    <row r="34" spans="1:16" x14ac:dyDescent="0.25">
      <c r="A34" s="37">
        <v>3800</v>
      </c>
      <c r="B34" s="13" t="s">
        <v>40</v>
      </c>
      <c r="C34" s="32">
        <f t="shared" si="1"/>
        <v>24683012</v>
      </c>
      <c r="D34" s="14">
        <v>308384</v>
      </c>
      <c r="E34" s="32">
        <v>4538692</v>
      </c>
      <c r="F34" s="14">
        <v>1704481</v>
      </c>
      <c r="G34" s="32">
        <v>1315766</v>
      </c>
      <c r="H34" s="14">
        <v>1637724</v>
      </c>
      <c r="I34" s="32">
        <v>3758976</v>
      </c>
      <c r="J34" s="14">
        <v>2307589</v>
      </c>
      <c r="K34" s="32">
        <v>2682371</v>
      </c>
      <c r="L34" s="14">
        <v>1782805</v>
      </c>
      <c r="M34" s="32">
        <v>2232917</v>
      </c>
      <c r="N34" s="14">
        <v>1614872</v>
      </c>
      <c r="O34" s="32">
        <v>798435</v>
      </c>
      <c r="P34" s="4"/>
    </row>
    <row r="35" spans="1:16" x14ac:dyDescent="0.25">
      <c r="A35" s="37">
        <v>3900</v>
      </c>
      <c r="B35" s="13" t="s">
        <v>41</v>
      </c>
      <c r="C35" s="32">
        <f t="shared" si="1"/>
        <v>149734972.92000002</v>
      </c>
      <c r="D35" s="14">
        <v>10861627.9</v>
      </c>
      <c r="E35" s="32">
        <v>11161337.9</v>
      </c>
      <c r="F35" s="14">
        <v>11690347.9</v>
      </c>
      <c r="G35" s="32">
        <v>10915096.9</v>
      </c>
      <c r="H35" s="14">
        <v>11609812.9</v>
      </c>
      <c r="I35" s="32">
        <v>12597995.93</v>
      </c>
      <c r="J35" s="14">
        <v>10814648.9</v>
      </c>
      <c r="K35" s="32">
        <v>11128563.9</v>
      </c>
      <c r="L35" s="14">
        <v>11799155.9</v>
      </c>
      <c r="M35" s="32">
        <v>12628648.9</v>
      </c>
      <c r="N35" s="14">
        <v>21557642.16</v>
      </c>
      <c r="O35" s="32">
        <v>12970093.73</v>
      </c>
      <c r="P35" s="4"/>
    </row>
    <row r="36" spans="1:16" x14ac:dyDescent="0.25">
      <c r="A36" s="11" t="s">
        <v>42</v>
      </c>
      <c r="B36" s="12"/>
      <c r="C36" s="31">
        <f t="shared" si="1"/>
        <v>7460797</v>
      </c>
      <c r="D36" s="3">
        <f>SUM(D37:D45)</f>
        <v>3000</v>
      </c>
      <c r="E36" s="31">
        <f t="shared" ref="E36:O36" si="5">SUM(E37:E45)</f>
        <v>95832</v>
      </c>
      <c r="F36" s="3">
        <f t="shared" si="5"/>
        <v>13494</v>
      </c>
      <c r="G36" s="31">
        <f t="shared" si="5"/>
        <v>3000</v>
      </c>
      <c r="H36" s="3">
        <f t="shared" si="5"/>
        <v>3000</v>
      </c>
      <c r="I36" s="31">
        <f t="shared" si="5"/>
        <v>3914079</v>
      </c>
      <c r="J36" s="3">
        <f t="shared" si="5"/>
        <v>2277667</v>
      </c>
      <c r="K36" s="31">
        <f t="shared" si="5"/>
        <v>489739</v>
      </c>
      <c r="L36" s="3">
        <f t="shared" si="5"/>
        <v>219328</v>
      </c>
      <c r="M36" s="31">
        <f t="shared" si="5"/>
        <v>219328</v>
      </c>
      <c r="N36" s="3">
        <f t="shared" si="5"/>
        <v>219330</v>
      </c>
      <c r="O36" s="31">
        <f t="shared" si="5"/>
        <v>3000</v>
      </c>
      <c r="P36" s="4"/>
    </row>
    <row r="37" spans="1:16" x14ac:dyDescent="0.25">
      <c r="A37" s="37">
        <v>4100</v>
      </c>
      <c r="B37" s="13" t="s">
        <v>43</v>
      </c>
      <c r="C37" s="32">
        <f t="shared" si="1"/>
        <v>0</v>
      </c>
      <c r="D37" s="14"/>
      <c r="E37" s="32"/>
      <c r="F37" s="14"/>
      <c r="G37" s="32"/>
      <c r="H37" s="14"/>
      <c r="I37" s="32"/>
      <c r="J37" s="14"/>
      <c r="K37" s="32"/>
      <c r="L37" s="14"/>
      <c r="M37" s="32"/>
      <c r="N37" s="14"/>
      <c r="O37" s="32"/>
      <c r="P37" s="4"/>
    </row>
    <row r="38" spans="1:16" x14ac:dyDescent="0.25">
      <c r="A38" s="37">
        <v>4200</v>
      </c>
      <c r="B38" s="13" t="s">
        <v>44</v>
      </c>
      <c r="C38" s="32">
        <f t="shared" si="1"/>
        <v>0</v>
      </c>
      <c r="D38" s="14"/>
      <c r="E38" s="32"/>
      <c r="F38" s="14"/>
      <c r="G38" s="32"/>
      <c r="H38" s="14"/>
      <c r="I38" s="32"/>
      <c r="J38" s="14"/>
      <c r="K38" s="32"/>
      <c r="L38" s="14"/>
      <c r="M38" s="32"/>
      <c r="N38" s="14"/>
      <c r="O38" s="32"/>
      <c r="P38" s="4"/>
    </row>
    <row r="39" spans="1:16" x14ac:dyDescent="0.25">
      <c r="A39" s="37">
        <v>4300</v>
      </c>
      <c r="B39" s="13" t="s">
        <v>45</v>
      </c>
      <c r="C39" s="32">
        <f t="shared" si="1"/>
        <v>7304000</v>
      </c>
      <c r="D39" s="14">
        <v>0</v>
      </c>
      <c r="E39" s="32">
        <v>0</v>
      </c>
      <c r="F39" s="14">
        <v>0</v>
      </c>
      <c r="G39" s="32">
        <v>0</v>
      </c>
      <c r="H39" s="14">
        <v>0</v>
      </c>
      <c r="I39" s="32">
        <v>3902000</v>
      </c>
      <c r="J39" s="14">
        <v>2266275</v>
      </c>
      <c r="K39" s="32">
        <v>486739</v>
      </c>
      <c r="L39" s="14">
        <v>216328</v>
      </c>
      <c r="M39" s="32">
        <v>216328</v>
      </c>
      <c r="N39" s="14">
        <v>216330</v>
      </c>
      <c r="O39" s="32">
        <v>0</v>
      </c>
      <c r="P39" s="4"/>
    </row>
    <row r="40" spans="1:16" x14ac:dyDescent="0.25">
      <c r="A40" s="37">
        <v>4400</v>
      </c>
      <c r="B40" s="13" t="s">
        <v>46</v>
      </c>
      <c r="C40" s="32">
        <f t="shared" si="1"/>
        <v>156797</v>
      </c>
      <c r="D40" s="14">
        <v>3000</v>
      </c>
      <c r="E40" s="32">
        <v>95832</v>
      </c>
      <c r="F40" s="14">
        <v>13494</v>
      </c>
      <c r="G40" s="32">
        <v>3000</v>
      </c>
      <c r="H40" s="14">
        <v>3000</v>
      </c>
      <c r="I40" s="32">
        <v>12079</v>
      </c>
      <c r="J40" s="14">
        <v>11392</v>
      </c>
      <c r="K40" s="32">
        <v>3000</v>
      </c>
      <c r="L40" s="14">
        <v>3000</v>
      </c>
      <c r="M40" s="32">
        <v>3000</v>
      </c>
      <c r="N40" s="14">
        <v>3000</v>
      </c>
      <c r="O40" s="32">
        <v>3000</v>
      </c>
      <c r="P40" s="4"/>
    </row>
    <row r="41" spans="1:16" x14ac:dyDescent="0.25">
      <c r="A41" s="37">
        <v>4500</v>
      </c>
      <c r="B41" s="13" t="s">
        <v>47</v>
      </c>
      <c r="C41" s="32">
        <f t="shared" si="1"/>
        <v>0</v>
      </c>
      <c r="D41" s="14"/>
      <c r="E41" s="32"/>
      <c r="F41" s="14"/>
      <c r="G41" s="32"/>
      <c r="H41" s="14"/>
      <c r="I41" s="32"/>
      <c r="J41" s="14"/>
      <c r="K41" s="32"/>
      <c r="L41" s="14"/>
      <c r="M41" s="32"/>
      <c r="N41" s="14"/>
      <c r="O41" s="32"/>
      <c r="P41" s="4"/>
    </row>
    <row r="42" spans="1:16" x14ac:dyDescent="0.25">
      <c r="A42" s="37">
        <v>4600</v>
      </c>
      <c r="B42" s="13" t="s">
        <v>48</v>
      </c>
      <c r="C42" s="32">
        <f t="shared" si="1"/>
        <v>0</v>
      </c>
      <c r="D42" s="14"/>
      <c r="E42" s="32"/>
      <c r="F42" s="14"/>
      <c r="G42" s="32"/>
      <c r="H42" s="14"/>
      <c r="I42" s="32"/>
      <c r="J42" s="14"/>
      <c r="K42" s="32"/>
      <c r="L42" s="14"/>
      <c r="M42" s="32"/>
      <c r="N42" s="14"/>
      <c r="O42" s="32"/>
      <c r="P42" s="4"/>
    </row>
    <row r="43" spans="1:16" x14ac:dyDescent="0.25">
      <c r="A43" s="37"/>
      <c r="B43" s="13" t="s">
        <v>49</v>
      </c>
      <c r="C43" s="32">
        <f t="shared" si="1"/>
        <v>0</v>
      </c>
      <c r="D43" s="14"/>
      <c r="E43" s="32"/>
      <c r="F43" s="14"/>
      <c r="G43" s="32"/>
      <c r="H43" s="14"/>
      <c r="I43" s="32"/>
      <c r="J43" s="14"/>
      <c r="K43" s="32"/>
      <c r="L43" s="14"/>
      <c r="M43" s="32"/>
      <c r="N43" s="14"/>
      <c r="O43" s="32"/>
      <c r="P43" s="4"/>
    </row>
    <row r="44" spans="1:16" x14ac:dyDescent="0.25">
      <c r="A44" s="37"/>
      <c r="B44" s="13" t="s">
        <v>50</v>
      </c>
      <c r="C44" s="32">
        <f t="shared" si="1"/>
        <v>0</v>
      </c>
      <c r="D44" s="14"/>
      <c r="E44" s="32"/>
      <c r="F44" s="14"/>
      <c r="G44" s="32"/>
      <c r="H44" s="14"/>
      <c r="I44" s="32"/>
      <c r="J44" s="14"/>
      <c r="K44" s="32"/>
      <c r="L44" s="14"/>
      <c r="M44" s="32"/>
      <c r="N44" s="14"/>
      <c r="O44" s="32"/>
      <c r="P44" s="4"/>
    </row>
    <row r="45" spans="1:16" x14ac:dyDescent="0.25">
      <c r="A45" s="37">
        <v>4900</v>
      </c>
      <c r="B45" s="13" t="s">
        <v>51</v>
      </c>
      <c r="C45" s="32">
        <f t="shared" si="1"/>
        <v>0</v>
      </c>
      <c r="D45" s="14"/>
      <c r="E45" s="32"/>
      <c r="F45" s="14"/>
      <c r="G45" s="32"/>
      <c r="H45" s="14"/>
      <c r="I45" s="32"/>
      <c r="J45" s="14"/>
      <c r="K45" s="32"/>
      <c r="L45" s="14"/>
      <c r="M45" s="32"/>
      <c r="N45" s="14"/>
      <c r="O45" s="32"/>
      <c r="P45" s="4"/>
    </row>
    <row r="46" spans="1:16" x14ac:dyDescent="0.25">
      <c r="A46" s="11" t="s">
        <v>52</v>
      </c>
      <c r="B46" s="12"/>
      <c r="C46" s="31">
        <f t="shared" si="1"/>
        <v>49330855</v>
      </c>
      <c r="D46" s="3">
        <f>SUM(D47:D55)</f>
        <v>0</v>
      </c>
      <c r="E46" s="31">
        <f t="shared" ref="E46:O46" si="6">SUM(E47:E55)</f>
        <v>2898690</v>
      </c>
      <c r="F46" s="3">
        <f t="shared" si="6"/>
        <v>3689696</v>
      </c>
      <c r="G46" s="31">
        <f t="shared" si="6"/>
        <v>0</v>
      </c>
      <c r="H46" s="3">
        <f t="shared" si="6"/>
        <v>11013538</v>
      </c>
      <c r="I46" s="31">
        <f t="shared" si="6"/>
        <v>10937753</v>
      </c>
      <c r="J46" s="3">
        <f t="shared" si="6"/>
        <v>7359366</v>
      </c>
      <c r="K46" s="31">
        <f t="shared" si="6"/>
        <v>2349344</v>
      </c>
      <c r="L46" s="3">
        <f t="shared" si="6"/>
        <v>9727484</v>
      </c>
      <c r="M46" s="31">
        <f t="shared" si="6"/>
        <v>677484</v>
      </c>
      <c r="N46" s="3">
        <f t="shared" si="6"/>
        <v>677500</v>
      </c>
      <c r="O46" s="31">
        <f t="shared" si="6"/>
        <v>0</v>
      </c>
      <c r="P46" s="4"/>
    </row>
    <row r="47" spans="1:16" x14ac:dyDescent="0.25">
      <c r="A47" s="37">
        <v>5100</v>
      </c>
      <c r="B47" s="13" t="s">
        <v>53</v>
      </c>
      <c r="C47" s="32">
        <f t="shared" si="1"/>
        <v>16099021</v>
      </c>
      <c r="D47" s="14">
        <v>0</v>
      </c>
      <c r="E47" s="32">
        <v>357333</v>
      </c>
      <c r="F47" s="14">
        <v>2926395</v>
      </c>
      <c r="G47" s="32">
        <v>0</v>
      </c>
      <c r="H47" s="14">
        <v>153016</v>
      </c>
      <c r="I47" s="32">
        <v>2897465</v>
      </c>
      <c r="J47" s="14">
        <v>1939187</v>
      </c>
      <c r="K47" s="32">
        <v>479552</v>
      </c>
      <c r="L47" s="14">
        <v>6982022</v>
      </c>
      <c r="M47" s="32">
        <v>182022</v>
      </c>
      <c r="N47" s="14">
        <v>182029</v>
      </c>
      <c r="O47" s="32">
        <v>0</v>
      </c>
      <c r="P47" s="4"/>
    </row>
    <row r="48" spans="1:16" x14ac:dyDescent="0.25">
      <c r="A48" s="37">
        <v>5200</v>
      </c>
      <c r="B48" s="13" t="s">
        <v>54</v>
      </c>
      <c r="C48" s="32">
        <f t="shared" si="1"/>
        <v>354024</v>
      </c>
      <c r="D48" s="14">
        <v>0</v>
      </c>
      <c r="E48" s="32">
        <v>272066</v>
      </c>
      <c r="F48" s="14">
        <v>30755</v>
      </c>
      <c r="G48" s="32">
        <v>0</v>
      </c>
      <c r="H48" s="14">
        <v>0</v>
      </c>
      <c r="I48" s="32">
        <v>26611</v>
      </c>
      <c r="J48" s="14">
        <v>24592</v>
      </c>
      <c r="K48" s="32">
        <v>0</v>
      </c>
      <c r="L48" s="14">
        <v>0</v>
      </c>
      <c r="M48" s="32">
        <v>0</v>
      </c>
      <c r="N48" s="14">
        <v>0</v>
      </c>
      <c r="O48" s="32">
        <v>0</v>
      </c>
      <c r="P48" s="4"/>
    </row>
    <row r="49" spans="1:16" x14ac:dyDescent="0.25">
      <c r="A49" s="37">
        <v>5300</v>
      </c>
      <c r="B49" s="13" t="s">
        <v>55</v>
      </c>
      <c r="C49" s="32">
        <f t="shared" si="1"/>
        <v>10778498</v>
      </c>
      <c r="D49" s="14">
        <v>0</v>
      </c>
      <c r="E49" s="32">
        <v>2100221</v>
      </c>
      <c r="F49" s="14">
        <v>237433</v>
      </c>
      <c r="G49" s="32">
        <v>0</v>
      </c>
      <c r="H49" s="14">
        <v>1172210</v>
      </c>
      <c r="I49" s="32">
        <v>3089640</v>
      </c>
      <c r="J49" s="14">
        <v>2111130</v>
      </c>
      <c r="K49" s="32">
        <v>1167655</v>
      </c>
      <c r="L49" s="14">
        <v>533402</v>
      </c>
      <c r="M49" s="32">
        <v>183402</v>
      </c>
      <c r="N49" s="14">
        <v>183405</v>
      </c>
      <c r="O49" s="32">
        <v>0</v>
      </c>
      <c r="P49" s="4"/>
    </row>
    <row r="50" spans="1:16" x14ac:dyDescent="0.25">
      <c r="A50" s="37">
        <v>5400</v>
      </c>
      <c r="B50" s="13" t="s">
        <v>56</v>
      </c>
      <c r="C50" s="32">
        <f t="shared" si="1"/>
        <v>19090000</v>
      </c>
      <c r="D50" s="14">
        <v>0</v>
      </c>
      <c r="E50" s="32">
        <v>169070</v>
      </c>
      <c r="F50" s="14">
        <v>19113</v>
      </c>
      <c r="G50" s="32">
        <v>0</v>
      </c>
      <c r="H50" s="14">
        <v>9475000</v>
      </c>
      <c r="I50" s="32">
        <v>4714037</v>
      </c>
      <c r="J50" s="14">
        <v>3144564</v>
      </c>
      <c r="K50" s="32">
        <v>672092</v>
      </c>
      <c r="L50" s="14">
        <v>298707</v>
      </c>
      <c r="M50" s="32">
        <v>298707</v>
      </c>
      <c r="N50" s="14">
        <v>298710</v>
      </c>
      <c r="O50" s="32">
        <v>0</v>
      </c>
      <c r="P50" s="4"/>
    </row>
    <row r="51" spans="1:16" x14ac:dyDescent="0.25">
      <c r="A51" s="37">
        <v>5500</v>
      </c>
      <c r="B51" s="13" t="s">
        <v>57</v>
      </c>
      <c r="C51" s="32">
        <f t="shared" si="1"/>
        <v>0</v>
      </c>
      <c r="D51" s="14"/>
      <c r="E51" s="32"/>
      <c r="F51" s="14"/>
      <c r="G51" s="32"/>
      <c r="H51" s="14"/>
      <c r="I51" s="32"/>
      <c r="J51" s="14"/>
      <c r="K51" s="32"/>
      <c r="L51" s="14"/>
      <c r="M51" s="32"/>
      <c r="N51" s="14"/>
      <c r="O51" s="32"/>
      <c r="P51" s="4"/>
    </row>
    <row r="52" spans="1:16" x14ac:dyDescent="0.25">
      <c r="A52" s="37">
        <v>5600</v>
      </c>
      <c r="B52" s="13" t="s">
        <v>58</v>
      </c>
      <c r="C52" s="32">
        <f t="shared" si="1"/>
        <v>3009312</v>
      </c>
      <c r="D52" s="14">
        <v>0</v>
      </c>
      <c r="E52" s="32">
        <v>0</v>
      </c>
      <c r="F52" s="14">
        <v>476000</v>
      </c>
      <c r="G52" s="32">
        <v>0</v>
      </c>
      <c r="H52" s="14">
        <v>213312</v>
      </c>
      <c r="I52" s="32">
        <v>210000</v>
      </c>
      <c r="J52" s="14">
        <v>139893</v>
      </c>
      <c r="K52" s="32">
        <v>30045</v>
      </c>
      <c r="L52" s="14">
        <v>1913353</v>
      </c>
      <c r="M52" s="32">
        <v>13353</v>
      </c>
      <c r="N52" s="14">
        <v>13356</v>
      </c>
      <c r="O52" s="32">
        <v>0</v>
      </c>
      <c r="P52" s="4"/>
    </row>
    <row r="53" spans="1:16" x14ac:dyDescent="0.25">
      <c r="A53" s="37">
        <v>5700</v>
      </c>
      <c r="B53" s="13" t="s">
        <v>59</v>
      </c>
      <c r="C53" s="32">
        <f t="shared" si="1"/>
        <v>0</v>
      </c>
      <c r="D53" s="14"/>
      <c r="E53" s="32"/>
      <c r="F53" s="14"/>
      <c r="G53" s="32"/>
      <c r="H53" s="14"/>
      <c r="I53" s="32"/>
      <c r="J53" s="14"/>
      <c r="K53" s="32"/>
      <c r="L53" s="14"/>
      <c r="M53" s="32"/>
      <c r="N53" s="14"/>
      <c r="O53" s="32"/>
      <c r="P53" s="4"/>
    </row>
    <row r="54" spans="1:16" x14ac:dyDescent="0.25">
      <c r="A54" s="37">
        <v>5800</v>
      </c>
      <c r="B54" s="13" t="s">
        <v>60</v>
      </c>
      <c r="C54" s="32">
        <f t="shared" si="1"/>
        <v>0</v>
      </c>
      <c r="D54" s="14"/>
      <c r="E54" s="32"/>
      <c r="F54" s="14"/>
      <c r="G54" s="32"/>
      <c r="H54" s="14"/>
      <c r="I54" s="32"/>
      <c r="J54" s="14"/>
      <c r="K54" s="32"/>
      <c r="L54" s="14"/>
      <c r="M54" s="32"/>
      <c r="N54" s="14"/>
      <c r="O54" s="32"/>
      <c r="P54" s="4"/>
    </row>
    <row r="55" spans="1:16" x14ac:dyDescent="0.25">
      <c r="A55" s="37">
        <v>5900</v>
      </c>
      <c r="B55" s="13" t="s">
        <v>61</v>
      </c>
      <c r="C55" s="32">
        <f t="shared" si="1"/>
        <v>0</v>
      </c>
      <c r="D55" s="14"/>
      <c r="E55" s="32"/>
      <c r="F55" s="14"/>
      <c r="G55" s="32"/>
      <c r="H55" s="14"/>
      <c r="I55" s="32"/>
      <c r="J55" s="14"/>
      <c r="K55" s="32"/>
      <c r="L55" s="14"/>
      <c r="M55" s="32"/>
      <c r="N55" s="14"/>
      <c r="O55" s="32"/>
      <c r="P55" s="4"/>
    </row>
    <row r="56" spans="1:16" x14ac:dyDescent="0.25">
      <c r="A56" s="11" t="s">
        <v>62</v>
      </c>
      <c r="B56" s="12"/>
      <c r="C56" s="31">
        <f t="shared" si="1"/>
        <v>0</v>
      </c>
      <c r="D56" s="3">
        <f>SUM(D57:D59)</f>
        <v>0</v>
      </c>
      <c r="E56" s="31">
        <f t="shared" ref="E56:O56" si="7">SUM(E57:E59)</f>
        <v>0</v>
      </c>
      <c r="F56" s="3">
        <f t="shared" si="7"/>
        <v>0</v>
      </c>
      <c r="G56" s="31">
        <f t="shared" si="7"/>
        <v>0</v>
      </c>
      <c r="H56" s="3">
        <f t="shared" si="7"/>
        <v>0</v>
      </c>
      <c r="I56" s="31">
        <f t="shared" si="7"/>
        <v>0</v>
      </c>
      <c r="J56" s="3">
        <f t="shared" si="7"/>
        <v>0</v>
      </c>
      <c r="K56" s="31">
        <f t="shared" si="7"/>
        <v>0</v>
      </c>
      <c r="L56" s="3">
        <f t="shared" si="7"/>
        <v>0</v>
      </c>
      <c r="M56" s="31">
        <f t="shared" si="7"/>
        <v>0</v>
      </c>
      <c r="N56" s="3">
        <f t="shared" si="7"/>
        <v>0</v>
      </c>
      <c r="O56" s="31">
        <f t="shared" si="7"/>
        <v>0</v>
      </c>
      <c r="P56" s="4"/>
    </row>
    <row r="57" spans="1:16" x14ac:dyDescent="0.25">
      <c r="A57" s="37">
        <v>6100</v>
      </c>
      <c r="B57" s="13" t="s">
        <v>63</v>
      </c>
      <c r="C57" s="32">
        <f t="shared" si="1"/>
        <v>0</v>
      </c>
      <c r="D57" s="14"/>
      <c r="E57" s="32"/>
      <c r="F57" s="14"/>
      <c r="G57" s="32"/>
      <c r="H57" s="14"/>
      <c r="I57" s="32"/>
      <c r="J57" s="14"/>
      <c r="K57" s="32"/>
      <c r="L57" s="14"/>
      <c r="M57" s="32"/>
      <c r="N57" s="14"/>
      <c r="O57" s="32"/>
      <c r="P57" s="4"/>
    </row>
    <row r="58" spans="1:16" x14ac:dyDescent="0.25">
      <c r="A58" s="37">
        <v>6200</v>
      </c>
      <c r="B58" s="13" t="s">
        <v>64</v>
      </c>
      <c r="C58" s="32">
        <f t="shared" si="1"/>
        <v>0</v>
      </c>
      <c r="D58" s="14"/>
      <c r="E58" s="32"/>
      <c r="F58" s="14"/>
      <c r="G58" s="32"/>
      <c r="H58" s="14"/>
      <c r="I58" s="32"/>
      <c r="J58" s="14"/>
      <c r="K58" s="32"/>
      <c r="L58" s="14"/>
      <c r="M58" s="32"/>
      <c r="N58" s="14"/>
      <c r="O58" s="32"/>
      <c r="P58" s="4"/>
    </row>
    <row r="59" spans="1:16" x14ac:dyDescent="0.25">
      <c r="A59" s="37">
        <v>6300</v>
      </c>
      <c r="B59" s="13" t="s">
        <v>65</v>
      </c>
      <c r="C59" s="32">
        <f t="shared" si="1"/>
        <v>0</v>
      </c>
      <c r="D59" s="14"/>
      <c r="E59" s="32"/>
      <c r="F59" s="14"/>
      <c r="G59" s="32"/>
      <c r="H59" s="14"/>
      <c r="I59" s="32"/>
      <c r="J59" s="14"/>
      <c r="K59" s="32"/>
      <c r="L59" s="14"/>
      <c r="M59" s="32"/>
      <c r="N59" s="14"/>
      <c r="O59" s="32"/>
      <c r="P59" s="4"/>
    </row>
    <row r="60" spans="1:16" x14ac:dyDescent="0.25">
      <c r="A60" s="11" t="s">
        <v>66</v>
      </c>
      <c r="B60" s="12"/>
      <c r="C60" s="31">
        <f t="shared" si="1"/>
        <v>574978388</v>
      </c>
      <c r="D60" s="3">
        <f>SUM(D61:D68)</f>
        <v>25695931</v>
      </c>
      <c r="E60" s="31">
        <f t="shared" ref="E60:O60" si="8">SUM(E61:E68)</f>
        <v>46719839</v>
      </c>
      <c r="F60" s="3">
        <f t="shared" si="8"/>
        <v>36227662</v>
      </c>
      <c r="G60" s="31">
        <f t="shared" si="8"/>
        <v>36423661</v>
      </c>
      <c r="H60" s="3">
        <f t="shared" si="8"/>
        <v>39024833</v>
      </c>
      <c r="I60" s="31">
        <f t="shared" si="8"/>
        <v>37288716</v>
      </c>
      <c r="J60" s="3">
        <f t="shared" si="8"/>
        <v>37131101</v>
      </c>
      <c r="K60" s="31">
        <f t="shared" si="8"/>
        <v>38148250</v>
      </c>
      <c r="L60" s="3">
        <f t="shared" si="8"/>
        <v>37479741</v>
      </c>
      <c r="M60" s="31">
        <f t="shared" si="8"/>
        <v>38165941</v>
      </c>
      <c r="N60" s="3">
        <f t="shared" si="8"/>
        <v>148998128</v>
      </c>
      <c r="O60" s="31">
        <f t="shared" si="8"/>
        <v>53674585</v>
      </c>
      <c r="P60" s="4"/>
    </row>
    <row r="61" spans="1:16" x14ac:dyDescent="0.25">
      <c r="A61" s="37">
        <v>7100</v>
      </c>
      <c r="B61" s="13" t="s">
        <v>67</v>
      </c>
      <c r="C61" s="32">
        <f t="shared" si="1"/>
        <v>0</v>
      </c>
      <c r="D61" s="14"/>
      <c r="E61" s="32"/>
      <c r="F61" s="14"/>
      <c r="G61" s="32"/>
      <c r="H61" s="14"/>
      <c r="I61" s="32"/>
      <c r="J61" s="14"/>
      <c r="K61" s="32"/>
      <c r="L61" s="14"/>
      <c r="M61" s="32"/>
      <c r="N61" s="14"/>
      <c r="O61" s="32"/>
      <c r="P61" s="4"/>
    </row>
    <row r="62" spans="1:16" x14ac:dyDescent="0.25">
      <c r="A62" s="37">
        <v>7200</v>
      </c>
      <c r="B62" s="13" t="s">
        <v>68</v>
      </c>
      <c r="C62" s="32">
        <f t="shared" si="1"/>
        <v>0</v>
      </c>
      <c r="D62" s="14"/>
      <c r="E62" s="32"/>
      <c r="F62" s="14"/>
      <c r="G62" s="32"/>
      <c r="H62" s="14"/>
      <c r="I62" s="32"/>
      <c r="J62" s="14"/>
      <c r="K62" s="32"/>
      <c r="L62" s="14"/>
      <c r="M62" s="32"/>
      <c r="N62" s="14"/>
      <c r="O62" s="32"/>
      <c r="P62" s="4"/>
    </row>
    <row r="63" spans="1:16" x14ac:dyDescent="0.25">
      <c r="A63" s="37">
        <v>7300</v>
      </c>
      <c r="B63" s="13" t="s">
        <v>69</v>
      </c>
      <c r="C63" s="32">
        <f t="shared" si="1"/>
        <v>0</v>
      </c>
      <c r="D63" s="14"/>
      <c r="E63" s="32"/>
      <c r="F63" s="14"/>
      <c r="G63" s="32"/>
      <c r="H63" s="14"/>
      <c r="I63" s="32"/>
      <c r="J63" s="14"/>
      <c r="K63" s="32"/>
      <c r="L63" s="14"/>
      <c r="M63" s="32"/>
      <c r="N63" s="14"/>
      <c r="O63" s="32"/>
      <c r="P63" s="4"/>
    </row>
    <row r="64" spans="1:16" x14ac:dyDescent="0.25">
      <c r="A64" s="37">
        <v>7400</v>
      </c>
      <c r="B64" s="13" t="s">
        <v>70</v>
      </c>
      <c r="C64" s="32">
        <f t="shared" si="1"/>
        <v>0</v>
      </c>
      <c r="D64" s="14"/>
      <c r="E64" s="32"/>
      <c r="F64" s="14"/>
      <c r="G64" s="32"/>
      <c r="H64" s="14"/>
      <c r="I64" s="32"/>
      <c r="J64" s="14"/>
      <c r="K64" s="32"/>
      <c r="L64" s="14"/>
      <c r="M64" s="32"/>
      <c r="N64" s="14"/>
      <c r="O64" s="32"/>
      <c r="P64" s="4"/>
    </row>
    <row r="65" spans="1:16" x14ac:dyDescent="0.25">
      <c r="A65" s="37">
        <v>7500</v>
      </c>
      <c r="B65" s="13" t="s">
        <v>71</v>
      </c>
      <c r="C65" s="32">
        <f t="shared" si="1"/>
        <v>0</v>
      </c>
      <c r="D65" s="14"/>
      <c r="E65" s="32"/>
      <c r="F65" s="14"/>
      <c r="G65" s="32"/>
      <c r="H65" s="14"/>
      <c r="I65" s="32"/>
      <c r="J65" s="14"/>
      <c r="K65" s="32"/>
      <c r="L65" s="14"/>
      <c r="M65" s="32"/>
      <c r="N65" s="14"/>
      <c r="O65" s="32"/>
      <c r="P65" s="4"/>
    </row>
    <row r="66" spans="1:16" x14ac:dyDescent="0.25">
      <c r="A66" s="37">
        <v>7600</v>
      </c>
      <c r="B66" s="13" t="s">
        <v>86</v>
      </c>
      <c r="C66" s="32">
        <f t="shared" si="1"/>
        <v>0</v>
      </c>
      <c r="D66" s="14"/>
      <c r="E66" s="32"/>
      <c r="F66" s="14"/>
      <c r="G66" s="32"/>
      <c r="H66" s="14"/>
      <c r="I66" s="32"/>
      <c r="J66" s="14"/>
      <c r="K66" s="32"/>
      <c r="L66" s="14"/>
      <c r="M66" s="32"/>
      <c r="N66" s="14"/>
      <c r="O66" s="32"/>
      <c r="P66" s="4"/>
    </row>
    <row r="67" spans="1:16" x14ac:dyDescent="0.25">
      <c r="A67" s="37"/>
      <c r="B67" s="13" t="s">
        <v>72</v>
      </c>
      <c r="C67" s="32">
        <f t="shared" si="1"/>
        <v>0</v>
      </c>
      <c r="D67" s="14"/>
      <c r="E67" s="32"/>
      <c r="F67" s="14"/>
      <c r="G67" s="32"/>
      <c r="H67" s="14"/>
      <c r="I67" s="32"/>
      <c r="J67" s="14"/>
      <c r="K67" s="32"/>
      <c r="L67" s="14"/>
      <c r="M67" s="32"/>
      <c r="N67" s="14"/>
      <c r="O67" s="32"/>
      <c r="P67" s="4"/>
    </row>
    <row r="68" spans="1:16" x14ac:dyDescent="0.25">
      <c r="A68" s="37">
        <v>7900</v>
      </c>
      <c r="B68" s="13" t="s">
        <v>73</v>
      </c>
      <c r="C68" s="32">
        <f t="shared" si="1"/>
        <v>574978388</v>
      </c>
      <c r="D68" s="14">
        <v>25695931</v>
      </c>
      <c r="E68" s="32">
        <v>46719839</v>
      </c>
      <c r="F68" s="14">
        <v>36227662</v>
      </c>
      <c r="G68" s="32">
        <v>36423661</v>
      </c>
      <c r="H68" s="14">
        <v>39024833</v>
      </c>
      <c r="I68" s="32">
        <v>37288716</v>
      </c>
      <c r="J68" s="14">
        <v>37131101</v>
      </c>
      <c r="K68" s="32">
        <v>38148250</v>
      </c>
      <c r="L68" s="14">
        <v>37479741</v>
      </c>
      <c r="M68" s="32">
        <v>38165941</v>
      </c>
      <c r="N68" s="14">
        <v>148998128</v>
      </c>
      <c r="O68" s="32">
        <v>53674585</v>
      </c>
      <c r="P68" s="4"/>
    </row>
    <row r="69" spans="1:16" x14ac:dyDescent="0.25">
      <c r="A69" s="11" t="s">
        <v>74</v>
      </c>
      <c r="B69" s="12"/>
      <c r="C69" s="31">
        <f t="shared" si="1"/>
        <v>0</v>
      </c>
      <c r="D69" s="3">
        <f>SUM(D70:D72)</f>
        <v>0</v>
      </c>
      <c r="E69" s="31">
        <f t="shared" ref="E69:O69" si="9">SUM(E70:E72)</f>
        <v>0</v>
      </c>
      <c r="F69" s="3">
        <f t="shared" si="9"/>
        <v>0</v>
      </c>
      <c r="G69" s="31">
        <f t="shared" si="9"/>
        <v>0</v>
      </c>
      <c r="H69" s="3">
        <f t="shared" si="9"/>
        <v>0</v>
      </c>
      <c r="I69" s="31">
        <f t="shared" si="9"/>
        <v>0</v>
      </c>
      <c r="J69" s="3">
        <f t="shared" si="9"/>
        <v>0</v>
      </c>
      <c r="K69" s="31">
        <f t="shared" si="9"/>
        <v>0</v>
      </c>
      <c r="L69" s="3">
        <f t="shared" si="9"/>
        <v>0</v>
      </c>
      <c r="M69" s="31">
        <f t="shared" si="9"/>
        <v>0</v>
      </c>
      <c r="N69" s="3">
        <f t="shared" si="9"/>
        <v>0</v>
      </c>
      <c r="O69" s="31">
        <f t="shared" si="9"/>
        <v>0</v>
      </c>
      <c r="P69" s="4"/>
    </row>
    <row r="70" spans="1:16" x14ac:dyDescent="0.25">
      <c r="A70" s="37">
        <v>8100</v>
      </c>
      <c r="B70" s="13" t="s">
        <v>75</v>
      </c>
      <c r="C70" s="32">
        <f t="shared" si="1"/>
        <v>0</v>
      </c>
      <c r="D70" s="14"/>
      <c r="E70" s="32"/>
      <c r="F70" s="14"/>
      <c r="G70" s="32"/>
      <c r="H70" s="14"/>
      <c r="I70" s="32"/>
      <c r="J70" s="14"/>
      <c r="K70" s="32"/>
      <c r="L70" s="14"/>
      <c r="M70" s="32"/>
      <c r="N70" s="14"/>
      <c r="O70" s="32"/>
      <c r="P70" s="4"/>
    </row>
    <row r="71" spans="1:16" x14ac:dyDescent="0.25">
      <c r="A71" s="37">
        <v>8200</v>
      </c>
      <c r="B71" s="13" t="s">
        <v>76</v>
      </c>
      <c r="C71" s="32">
        <f t="shared" si="1"/>
        <v>0</v>
      </c>
      <c r="D71" s="14"/>
      <c r="E71" s="32"/>
      <c r="F71" s="14"/>
      <c r="G71" s="32"/>
      <c r="H71" s="14"/>
      <c r="I71" s="32"/>
      <c r="J71" s="14"/>
      <c r="K71" s="32"/>
      <c r="L71" s="14"/>
      <c r="M71" s="32"/>
      <c r="N71" s="14"/>
      <c r="O71" s="32"/>
      <c r="P71" s="4"/>
    </row>
    <row r="72" spans="1:16" x14ac:dyDescent="0.25">
      <c r="A72" s="37">
        <v>8300</v>
      </c>
      <c r="B72" s="13" t="s">
        <v>77</v>
      </c>
      <c r="C72" s="32">
        <f t="shared" si="1"/>
        <v>0</v>
      </c>
      <c r="D72" s="14"/>
      <c r="E72" s="32"/>
      <c r="F72" s="14"/>
      <c r="G72" s="32"/>
      <c r="H72" s="14"/>
      <c r="I72" s="32"/>
      <c r="J72" s="14"/>
      <c r="K72" s="32"/>
      <c r="L72" s="14"/>
      <c r="M72" s="32"/>
      <c r="N72" s="14"/>
      <c r="O72" s="32"/>
      <c r="P72" s="4"/>
    </row>
    <row r="73" spans="1:16" x14ac:dyDescent="0.25">
      <c r="A73" s="11" t="s">
        <v>78</v>
      </c>
      <c r="B73" s="12"/>
      <c r="C73" s="31">
        <f t="shared" ref="C73:C80" si="10">+D73+E73+F73+G73+H73+I73+J73+K73+L73+M73+N73+O73</f>
        <v>0</v>
      </c>
      <c r="D73" s="3">
        <f>SUM(D74:D80)</f>
        <v>0</v>
      </c>
      <c r="E73" s="31">
        <f t="shared" ref="E73:O73" si="11">SUM(E74:E80)</f>
        <v>0</v>
      </c>
      <c r="F73" s="3">
        <f t="shared" si="11"/>
        <v>0</v>
      </c>
      <c r="G73" s="31">
        <f t="shared" si="11"/>
        <v>0</v>
      </c>
      <c r="H73" s="3">
        <f t="shared" si="11"/>
        <v>0</v>
      </c>
      <c r="I73" s="31">
        <f t="shared" si="11"/>
        <v>0</v>
      </c>
      <c r="J73" s="3">
        <f t="shared" si="11"/>
        <v>0</v>
      </c>
      <c r="K73" s="31">
        <f t="shared" si="11"/>
        <v>0</v>
      </c>
      <c r="L73" s="3">
        <f t="shared" si="11"/>
        <v>0</v>
      </c>
      <c r="M73" s="31">
        <f t="shared" si="11"/>
        <v>0</v>
      </c>
      <c r="N73" s="3">
        <f t="shared" si="11"/>
        <v>0</v>
      </c>
      <c r="O73" s="31">
        <f t="shared" si="11"/>
        <v>0</v>
      </c>
      <c r="P73" s="4"/>
    </row>
    <row r="74" spans="1:16" x14ac:dyDescent="0.25">
      <c r="A74" s="37">
        <v>9100</v>
      </c>
      <c r="B74" s="13" t="s">
        <v>79</v>
      </c>
      <c r="C74" s="32">
        <f t="shared" si="10"/>
        <v>0</v>
      </c>
      <c r="D74" s="14"/>
      <c r="E74" s="32"/>
      <c r="F74" s="14"/>
      <c r="G74" s="32"/>
      <c r="H74" s="14"/>
      <c r="I74" s="32"/>
      <c r="J74" s="14"/>
      <c r="K74" s="32"/>
      <c r="L74" s="14"/>
      <c r="M74" s="32"/>
      <c r="N74" s="14"/>
      <c r="O74" s="32"/>
      <c r="P74" s="4"/>
    </row>
    <row r="75" spans="1:16" x14ac:dyDescent="0.25">
      <c r="A75" s="37">
        <v>9200</v>
      </c>
      <c r="B75" s="13" t="s">
        <v>80</v>
      </c>
      <c r="C75" s="32">
        <f t="shared" si="10"/>
        <v>0</v>
      </c>
      <c r="D75" s="14"/>
      <c r="E75" s="32"/>
      <c r="F75" s="14"/>
      <c r="G75" s="32"/>
      <c r="H75" s="14"/>
      <c r="I75" s="32"/>
      <c r="J75" s="14"/>
      <c r="K75" s="32"/>
      <c r="L75" s="14"/>
      <c r="M75" s="32"/>
      <c r="N75" s="14"/>
      <c r="O75" s="32"/>
      <c r="P75" s="4"/>
    </row>
    <row r="76" spans="1:16" x14ac:dyDescent="0.25">
      <c r="A76" s="37">
        <v>9300</v>
      </c>
      <c r="B76" s="13" t="s">
        <v>81</v>
      </c>
      <c r="C76" s="32">
        <f t="shared" si="10"/>
        <v>0</v>
      </c>
      <c r="D76" s="14"/>
      <c r="E76" s="32"/>
      <c r="F76" s="14"/>
      <c r="G76" s="32"/>
      <c r="H76" s="14"/>
      <c r="I76" s="32"/>
      <c r="J76" s="14"/>
      <c r="K76" s="32"/>
      <c r="L76" s="14"/>
      <c r="M76" s="32"/>
      <c r="N76" s="14"/>
      <c r="O76" s="32"/>
      <c r="P76" s="4"/>
    </row>
    <row r="77" spans="1:16" x14ac:dyDescent="0.25">
      <c r="A77" s="37">
        <v>9400</v>
      </c>
      <c r="B77" s="13" t="s">
        <v>82</v>
      </c>
      <c r="C77" s="32">
        <f t="shared" si="10"/>
        <v>0</v>
      </c>
      <c r="D77" s="14"/>
      <c r="E77" s="32"/>
      <c r="F77" s="14"/>
      <c r="G77" s="32"/>
      <c r="H77" s="14"/>
      <c r="I77" s="32"/>
      <c r="J77" s="14"/>
      <c r="K77" s="32"/>
      <c r="L77" s="14"/>
      <c r="M77" s="32"/>
      <c r="N77" s="14"/>
      <c r="O77" s="32"/>
      <c r="P77" s="4"/>
    </row>
    <row r="78" spans="1:16" x14ac:dyDescent="0.25">
      <c r="A78" s="37">
        <v>9500</v>
      </c>
      <c r="B78" s="13" t="s">
        <v>83</v>
      </c>
      <c r="C78" s="32">
        <f t="shared" si="10"/>
        <v>0</v>
      </c>
      <c r="D78" s="14"/>
      <c r="E78" s="32"/>
      <c r="F78" s="14"/>
      <c r="G78" s="32"/>
      <c r="H78" s="14"/>
      <c r="I78" s="32"/>
      <c r="J78" s="14"/>
      <c r="K78" s="32"/>
      <c r="L78" s="14"/>
      <c r="M78" s="32"/>
      <c r="N78" s="14"/>
      <c r="O78" s="32"/>
      <c r="P78" s="4"/>
    </row>
    <row r="79" spans="1:16" x14ac:dyDescent="0.25">
      <c r="A79" s="37">
        <v>9600</v>
      </c>
      <c r="B79" s="13" t="s">
        <v>84</v>
      </c>
      <c r="C79" s="32">
        <f t="shared" si="10"/>
        <v>0</v>
      </c>
      <c r="D79" s="14"/>
      <c r="E79" s="32"/>
      <c r="F79" s="14"/>
      <c r="G79" s="32"/>
      <c r="H79" s="14"/>
      <c r="I79" s="32"/>
      <c r="J79" s="14"/>
      <c r="K79" s="32"/>
      <c r="L79" s="14"/>
      <c r="M79" s="32"/>
      <c r="N79" s="14"/>
      <c r="O79" s="32"/>
      <c r="P79" s="4"/>
    </row>
    <row r="80" spans="1:16" x14ac:dyDescent="0.25">
      <c r="A80" s="38">
        <v>9900</v>
      </c>
      <c r="B80" s="15" t="s">
        <v>85</v>
      </c>
      <c r="C80" s="33">
        <f t="shared" si="10"/>
        <v>0</v>
      </c>
      <c r="D80" s="16"/>
      <c r="E80" s="33"/>
      <c r="F80" s="16"/>
      <c r="G80" s="33"/>
      <c r="H80" s="16"/>
      <c r="I80" s="33"/>
      <c r="J80" s="16"/>
      <c r="K80" s="33"/>
      <c r="L80" s="16"/>
      <c r="M80" s="33"/>
      <c r="N80" s="16"/>
      <c r="O80" s="33"/>
      <c r="P80" s="4"/>
    </row>
    <row r="81" spans="1:16" x14ac:dyDescent="0.25">
      <c r="A81" s="4"/>
      <c r="B81" s="35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4"/>
    </row>
  </sheetData>
  <mergeCells count="14">
    <mergeCell ref="A6:B6"/>
    <mergeCell ref="A2:O2"/>
    <mergeCell ref="A3:O3"/>
    <mergeCell ref="A4:O4"/>
    <mergeCell ref="A5:B5"/>
    <mergeCell ref="A60:B60"/>
    <mergeCell ref="A69:B69"/>
    <mergeCell ref="A73:B73"/>
    <mergeCell ref="A8:B8"/>
    <mergeCell ref="A16:B16"/>
    <mergeCell ref="A26:B26"/>
    <mergeCell ref="A36:B36"/>
    <mergeCell ref="A46:B46"/>
    <mergeCell ref="A56:B56"/>
  </mergeCells>
  <printOptions horizontalCentered="1"/>
  <pageMargins left="0.11811023622047245" right="0.11811023622047245" top="0.74803149606299213" bottom="0.74803149606299213" header="0.31496062992125984" footer="0.31496062992125984"/>
  <pageSetup scale="4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CE-GTO-ISPG-IA-19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2019-12-16T17:21:08Z</cp:lastPrinted>
  <dcterms:created xsi:type="dcterms:W3CDTF">2014-01-23T15:01:32Z</dcterms:created>
  <dcterms:modified xsi:type="dcterms:W3CDTF">2019-12-16T17:21:45Z</dcterms:modified>
</cp:coreProperties>
</file>