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Usuario\Documents\Estados Financieros 4T2021\"/>
    </mc:Choice>
  </mc:AlternateContent>
  <xr:revisionPtr revIDLastSave="0" documentId="13_ncr:1_{F56277F6-6036-4558-A382-02235E0EAF14}" xr6:coauthVersionLast="36" xr6:coauthVersionMax="36" xr10:uidLastSave="{00000000-0000-0000-0000-000000000000}"/>
  <bookViews>
    <workbookView xWindow="0" yWindow="0" windowWidth="28800" windowHeight="12150" xr2:uid="{BA3D4CDB-FEC9-4408-A677-57E9D402349A}"/>
  </bookViews>
  <sheets>
    <sheet name="PPI"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A" localSheetId="0">[1]ECABR!#REF!</definedName>
    <definedName name="A">[1]ECABR!#REF!</definedName>
    <definedName name="A_impresión_IM">[1]ECABR!#REF!</definedName>
    <definedName name="abc" localSheetId="0">[2]TOTAL!#REF!</definedName>
    <definedName name="abc">[3]TOTAL!#REF!</definedName>
    <definedName name="_xlnm.Extract">[4]EGRESOS!#REF!</definedName>
    <definedName name="B" localSheetId="0">[4]EGRESOS!#REF!</definedName>
    <definedName name="B">[4]EGRESOS!#REF!</definedName>
    <definedName name="BASE" localSheetId="0">#REF!</definedName>
    <definedName name="BASE">#REF!</definedName>
    <definedName name="_xlnm.Database" localSheetId="0">[6]REPORTO!#REF!</definedName>
    <definedName name="_xlnm.Database">[6]REPORTO!#REF!</definedName>
    <definedName name="cba" localSheetId="0">[2]TOTAL!#REF!</definedName>
    <definedName name="cba">[3]TOTAL!#REF!</definedName>
    <definedName name="cie">[1]ECABR!#REF!</definedName>
    <definedName name="ELOY" localSheetId="0">#REF!</definedName>
    <definedName name="ELOY">#REF!</definedName>
    <definedName name="Fecha" localSheetId="0">#REF!</definedName>
    <definedName name="Fecha">#REF!</definedName>
    <definedName name="GESTION">#REF!</definedName>
    <definedName name="HF">[7]T1705HF!$B$20:$B$20</definedName>
    <definedName name="ju" localSheetId="0">[6]REPORTO!#REF!</definedName>
    <definedName name="ju">[6]REPORTO!#REF!</definedName>
    <definedName name="mao">[1]ECABR!#REF!</definedName>
    <definedName name="N" localSheetId="0">#REF!</definedName>
    <definedName name="N">#REF!</definedName>
    <definedName name="NOTAS">#REF!</definedName>
    <definedName name="NOTASDESGLOCEYMEMORIA">[6]REPORTO!#REF!</definedName>
    <definedName name="NOTASPE4T22">[1]ECABR!#REF!</definedName>
    <definedName name="REPORTO" localSheetId="0">#REF!</definedName>
    <definedName name="REPORTO">#REF!</definedName>
    <definedName name="TCAIE">[8]CH1902!$B$20:$B$20</definedName>
    <definedName name="TCFEEIS" localSheetId="0">#REF!</definedName>
    <definedName name="TCFEEIS">#REF!</definedName>
    <definedName name="_xlnm.Print_Titles" localSheetId="0">PPI!$1:$7</definedName>
    <definedName name="TRASP" localSheetId="0">#REF!</definedName>
    <definedName name="TRASP">#REF!</definedName>
    <definedName name="U" localSheetId="0">#REF!</definedName>
    <definedName name="U">#REF!</definedName>
    <definedName name="x" localSheetId="0">#REF!</definedName>
    <definedName name="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8" i="1" l="1"/>
  <c r="M278" i="1"/>
  <c r="L278" i="1"/>
  <c r="K278" i="1"/>
  <c r="J278" i="1"/>
  <c r="I278" i="1"/>
  <c r="P278" i="1" s="1"/>
  <c r="H278" i="1"/>
  <c r="G278"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O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O209" i="1"/>
  <c r="P208" i="1"/>
  <c r="P207" i="1"/>
  <c r="P206" i="1"/>
  <c r="P205" i="1"/>
  <c r="P204" i="1"/>
  <c r="P203" i="1"/>
  <c r="P202" i="1"/>
  <c r="P201" i="1"/>
  <c r="P200" i="1"/>
  <c r="P199" i="1"/>
  <c r="P198" i="1"/>
  <c r="P197" i="1"/>
  <c r="P196" i="1"/>
  <c r="O196" i="1"/>
  <c r="P195" i="1"/>
  <c r="O195" i="1"/>
  <c r="P194" i="1"/>
  <c r="O194" i="1"/>
  <c r="P193" i="1"/>
  <c r="P192" i="1"/>
  <c r="O192" i="1"/>
  <c r="P191" i="1"/>
  <c r="O191" i="1"/>
  <c r="P190" i="1"/>
  <c r="O190" i="1"/>
  <c r="P189" i="1"/>
  <c r="O189" i="1"/>
  <c r="P188" i="1"/>
  <c r="O188" i="1"/>
  <c r="P187" i="1"/>
  <c r="O187" i="1"/>
  <c r="P186" i="1"/>
  <c r="O186" i="1"/>
  <c r="P185" i="1"/>
  <c r="O185" i="1"/>
  <c r="P184" i="1"/>
  <c r="O184" i="1"/>
  <c r="P183" i="1"/>
  <c r="O183" i="1"/>
  <c r="P182" i="1"/>
  <c r="O182" i="1"/>
  <c r="P181" i="1"/>
  <c r="O181" i="1"/>
  <c r="P180" i="1"/>
  <c r="O180" i="1"/>
  <c r="P179" i="1"/>
  <c r="O179" i="1"/>
  <c r="P178" i="1"/>
  <c r="O178" i="1"/>
  <c r="P177" i="1"/>
  <c r="O177" i="1"/>
  <c r="P176" i="1"/>
  <c r="O176" i="1"/>
  <c r="P175" i="1"/>
  <c r="O175" i="1"/>
  <c r="P174" i="1"/>
  <c r="O174" i="1"/>
  <c r="P173" i="1"/>
  <c r="O173" i="1"/>
  <c r="P172" i="1"/>
  <c r="O172" i="1"/>
  <c r="P171" i="1"/>
  <c r="O171" i="1"/>
  <c r="P170" i="1"/>
  <c r="O170" i="1"/>
  <c r="P169" i="1"/>
  <c r="O169" i="1"/>
  <c r="P168" i="1"/>
  <c r="O168" i="1"/>
  <c r="P167" i="1"/>
  <c r="O167" i="1"/>
  <c r="P166" i="1"/>
  <c r="O166" i="1"/>
  <c r="P165" i="1"/>
  <c r="O165" i="1"/>
  <c r="P164" i="1"/>
  <c r="O164" i="1"/>
  <c r="P163" i="1"/>
  <c r="O163" i="1"/>
  <c r="P162" i="1"/>
  <c r="O162" i="1"/>
  <c r="P161" i="1"/>
  <c r="O161" i="1"/>
  <c r="P160" i="1"/>
  <c r="O160" i="1"/>
  <c r="P159" i="1"/>
  <c r="O159" i="1"/>
  <c r="P158" i="1"/>
  <c r="O158" i="1"/>
  <c r="P157" i="1"/>
  <c r="O157" i="1"/>
  <c r="P156" i="1"/>
  <c r="O156" i="1"/>
  <c r="P155" i="1"/>
  <c r="O155" i="1"/>
  <c r="P154" i="1"/>
  <c r="O154" i="1"/>
  <c r="P153" i="1"/>
  <c r="O153" i="1"/>
  <c r="P152" i="1"/>
  <c r="O152" i="1"/>
  <c r="P151" i="1"/>
  <c r="O151" i="1"/>
  <c r="P150" i="1"/>
  <c r="O150" i="1"/>
  <c r="P149" i="1"/>
  <c r="O149" i="1"/>
  <c r="P148" i="1"/>
  <c r="O148" i="1"/>
  <c r="P147" i="1"/>
  <c r="O147" i="1"/>
  <c r="P146" i="1"/>
  <c r="O146" i="1"/>
  <c r="P145" i="1"/>
  <c r="O145" i="1"/>
  <c r="P144" i="1"/>
  <c r="O144" i="1"/>
  <c r="P143" i="1"/>
  <c r="O143" i="1"/>
  <c r="P142" i="1"/>
  <c r="O142" i="1"/>
  <c r="P141" i="1"/>
  <c r="O141" i="1"/>
  <c r="P140" i="1"/>
  <c r="O140" i="1"/>
  <c r="P139" i="1"/>
  <c r="O139" i="1"/>
  <c r="P138" i="1"/>
  <c r="O138" i="1"/>
  <c r="P137" i="1"/>
  <c r="O137" i="1"/>
  <c r="P136" i="1"/>
  <c r="O136" i="1"/>
  <c r="P135" i="1"/>
  <c r="O135" i="1"/>
  <c r="P134" i="1"/>
  <c r="O134" i="1"/>
  <c r="P133" i="1"/>
  <c r="O133" i="1"/>
  <c r="P132" i="1"/>
  <c r="O132" i="1"/>
  <c r="P131" i="1"/>
  <c r="O131" i="1"/>
  <c r="P130" i="1"/>
  <c r="O130" i="1"/>
  <c r="P129" i="1"/>
  <c r="O129" i="1"/>
  <c r="P128" i="1"/>
  <c r="O128" i="1"/>
  <c r="P127" i="1"/>
  <c r="O127" i="1"/>
  <c r="P126" i="1"/>
  <c r="O126" i="1"/>
  <c r="P125" i="1"/>
  <c r="O125" i="1"/>
  <c r="P124" i="1"/>
  <c r="O124" i="1"/>
  <c r="P123" i="1"/>
  <c r="O123" i="1"/>
  <c r="P122" i="1"/>
  <c r="O122" i="1"/>
  <c r="P121" i="1"/>
  <c r="O121" i="1"/>
  <c r="P120" i="1"/>
  <c r="O120" i="1"/>
  <c r="P119" i="1"/>
  <c r="O119" i="1"/>
  <c r="P118" i="1"/>
  <c r="O118" i="1"/>
  <c r="P117" i="1"/>
  <c r="O117" i="1"/>
  <c r="P116" i="1"/>
  <c r="O116" i="1"/>
  <c r="P115" i="1"/>
  <c r="O115" i="1"/>
  <c r="P114" i="1"/>
  <c r="O114" i="1"/>
  <c r="P113" i="1"/>
  <c r="O113" i="1"/>
  <c r="P112" i="1"/>
  <c r="O112" i="1"/>
  <c r="P111" i="1"/>
  <c r="O111" i="1"/>
  <c r="P110" i="1"/>
  <c r="O110" i="1"/>
  <c r="P109" i="1"/>
  <c r="O109" i="1"/>
  <c r="P108" i="1"/>
  <c r="O108" i="1"/>
  <c r="P107" i="1"/>
  <c r="O107" i="1"/>
  <c r="P106" i="1"/>
  <c r="O106" i="1"/>
  <c r="P105" i="1"/>
  <c r="O105" i="1"/>
  <c r="P104" i="1"/>
  <c r="O104" i="1"/>
  <c r="P103" i="1"/>
  <c r="O103" i="1"/>
  <c r="P102" i="1"/>
  <c r="O102" i="1"/>
  <c r="P101" i="1"/>
  <c r="O101" i="1"/>
  <c r="P100" i="1"/>
  <c r="O100" i="1"/>
  <c r="P99" i="1"/>
  <c r="O99" i="1"/>
  <c r="P98" i="1"/>
  <c r="O98" i="1"/>
  <c r="P97" i="1"/>
  <c r="O97" i="1"/>
  <c r="P96" i="1"/>
  <c r="O96" i="1"/>
  <c r="P95" i="1"/>
  <c r="O95" i="1"/>
  <c r="P94" i="1"/>
  <c r="O94" i="1"/>
  <c r="P93" i="1"/>
  <c r="O93" i="1"/>
  <c r="P92" i="1"/>
  <c r="O92" i="1"/>
  <c r="P91" i="1"/>
  <c r="O91" i="1"/>
  <c r="P90" i="1"/>
  <c r="O90" i="1"/>
  <c r="P89" i="1"/>
  <c r="O89" i="1"/>
  <c r="P88" i="1"/>
  <c r="O88" i="1"/>
  <c r="P87" i="1"/>
  <c r="O87" i="1"/>
  <c r="P86" i="1"/>
  <c r="O86" i="1"/>
  <c r="P85" i="1"/>
  <c r="O85" i="1"/>
  <c r="P84" i="1"/>
  <c r="O84" i="1"/>
  <c r="P83" i="1"/>
  <c r="O83" i="1"/>
  <c r="P82" i="1"/>
  <c r="O82" i="1"/>
  <c r="P81" i="1"/>
  <c r="O81" i="1"/>
  <c r="P80" i="1"/>
  <c r="O80" i="1"/>
  <c r="P79" i="1"/>
  <c r="O79" i="1"/>
  <c r="P78" i="1"/>
  <c r="O78" i="1"/>
  <c r="P77" i="1"/>
  <c r="O77" i="1"/>
  <c r="P76" i="1"/>
  <c r="O76" i="1"/>
  <c r="P75" i="1"/>
  <c r="O75" i="1"/>
  <c r="P74" i="1"/>
  <c r="O74" i="1"/>
  <c r="P73" i="1"/>
  <c r="O73" i="1"/>
  <c r="P72" i="1"/>
  <c r="O72" i="1"/>
  <c r="P71" i="1"/>
  <c r="O71" i="1"/>
  <c r="P70" i="1"/>
  <c r="O70" i="1"/>
  <c r="P69" i="1"/>
  <c r="O69" i="1"/>
  <c r="P68" i="1"/>
  <c r="O68" i="1"/>
  <c r="P67" i="1"/>
  <c r="O67" i="1"/>
  <c r="P66" i="1"/>
  <c r="O66" i="1"/>
  <c r="P65" i="1"/>
  <c r="O65" i="1"/>
  <c r="P64" i="1"/>
  <c r="O64" i="1"/>
  <c r="P63" i="1"/>
  <c r="O63" i="1"/>
  <c r="P62" i="1"/>
  <c r="O62" i="1"/>
  <c r="P61" i="1"/>
  <c r="O61" i="1"/>
  <c r="P60" i="1"/>
  <c r="O60" i="1"/>
  <c r="P59" i="1"/>
  <c r="O59" i="1"/>
  <c r="P58" i="1"/>
  <c r="O58" i="1"/>
  <c r="P57" i="1"/>
  <c r="O57" i="1"/>
  <c r="P56" i="1"/>
  <c r="O56" i="1"/>
  <c r="P55" i="1"/>
  <c r="O55" i="1"/>
  <c r="P54" i="1"/>
  <c r="O54" i="1"/>
  <c r="P53" i="1"/>
  <c r="O53" i="1"/>
  <c r="P52" i="1"/>
  <c r="O52" i="1"/>
  <c r="P51" i="1"/>
  <c r="O51" i="1"/>
  <c r="P50" i="1"/>
  <c r="O50" i="1"/>
  <c r="P49" i="1"/>
  <c r="O49" i="1"/>
  <c r="P48" i="1"/>
  <c r="O48" i="1"/>
  <c r="P47" i="1"/>
  <c r="O47" i="1"/>
  <c r="P46" i="1"/>
  <c r="O46" i="1"/>
  <c r="P45" i="1"/>
  <c r="O45" i="1"/>
  <c r="P44" i="1"/>
  <c r="O44" i="1"/>
  <c r="P43" i="1"/>
  <c r="O43" i="1"/>
  <c r="P42" i="1"/>
  <c r="O42" i="1"/>
  <c r="P41" i="1"/>
  <c r="O41" i="1"/>
  <c r="P40" i="1"/>
  <c r="O40" i="1"/>
  <c r="P39" i="1"/>
  <c r="O39" i="1"/>
  <c r="P38" i="1"/>
  <c r="O38" i="1"/>
  <c r="P37" i="1"/>
  <c r="O37" i="1"/>
  <c r="P36" i="1"/>
  <c r="O36" i="1"/>
  <c r="P35" i="1"/>
  <c r="O35" i="1"/>
  <c r="P34" i="1"/>
  <c r="O34" i="1"/>
  <c r="P33" i="1"/>
  <c r="O33" i="1"/>
  <c r="P32" i="1"/>
  <c r="O32" i="1"/>
  <c r="P31" i="1"/>
  <c r="O31" i="1"/>
  <c r="P30" i="1"/>
  <c r="O30" i="1"/>
  <c r="P29" i="1"/>
  <c r="O29" i="1"/>
  <c r="P28" i="1"/>
  <c r="O28" i="1"/>
  <c r="P27" i="1"/>
  <c r="O27" i="1"/>
  <c r="P26" i="1"/>
  <c r="O26" i="1"/>
  <c r="P25" i="1"/>
  <c r="O25" i="1"/>
  <c r="P24" i="1"/>
  <c r="O24" i="1"/>
  <c r="P23" i="1"/>
  <c r="O23" i="1"/>
  <c r="P22" i="1"/>
  <c r="O22" i="1"/>
  <c r="P21" i="1"/>
  <c r="O21" i="1"/>
  <c r="P20" i="1"/>
  <c r="O20" i="1"/>
  <c r="P19" i="1"/>
  <c r="O19" i="1"/>
  <c r="P18" i="1"/>
  <c r="O18" i="1"/>
  <c r="P17" i="1"/>
  <c r="O17" i="1"/>
  <c r="P16" i="1"/>
  <c r="O16" i="1"/>
  <c r="P15" i="1"/>
  <c r="O15" i="1"/>
  <c r="P14" i="1"/>
  <c r="O14" i="1"/>
  <c r="P13" i="1"/>
  <c r="O13" i="1"/>
  <c r="P12" i="1"/>
  <c r="O12" i="1"/>
  <c r="P11" i="1"/>
  <c r="O11" i="1"/>
  <c r="P10" i="1"/>
  <c r="O10" i="1"/>
  <c r="P9" i="1"/>
  <c r="O9" i="1"/>
  <c r="P8" i="1"/>
  <c r="O8" i="1"/>
  <c r="O27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N5" authorId="0" shapeId="0" xr:uid="{DDD1D70B-A5EA-409C-865A-0996E75F73C7}">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<sst xmlns="http://schemas.openxmlformats.org/spreadsheetml/2006/main" count="1101" uniqueCount="683">
  <si>
    <t>INSTITUTO DE SALUD PUBLICA DEL ESTADO DE GUANAJUATO</t>
  </si>
  <si>
    <t>Programas y Proyectos de Inversión</t>
  </si>
  <si>
    <t>Del 1 de Enero al 31 de Diciembre de 2021</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</si>
  <si>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</si>
  <si>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</si>
  <si>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</si>
  <si>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</si>
  <si>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</si>
  <si>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</si>
  <si>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</si>
  <si>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</si>
  <si>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</si>
  <si>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</si>
  <si>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</si>
  <si>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</si>
  <si>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</si>
  <si>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</si>
  <si>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</si>
  <si>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</si>
  <si>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</si>
  <si>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8 = ( 3 - 5 )</t>
  </si>
  <si>
    <t>5/1</t>
  </si>
  <si>
    <t>5/3</t>
  </si>
  <si>
    <t>Gestión</t>
  </si>
  <si>
    <t>G1112</t>
  </si>
  <si>
    <t>Operación del Órgano Interno de Control del Instituto de Salud Pública del Estado de Guanajuato</t>
  </si>
  <si>
    <t>0104</t>
  </si>
  <si>
    <t>G1113</t>
  </si>
  <si>
    <t>Operación Administrativa de la Dirección General de Servicios de Salud</t>
  </si>
  <si>
    <t>0201</t>
  </si>
  <si>
    <t>G1115</t>
  </si>
  <si>
    <t>Operación administrativa de la Dirección General de Administración</t>
  </si>
  <si>
    <t>0501</t>
  </si>
  <si>
    <t>G1116</t>
  </si>
  <si>
    <t>Adquisición, almacenamiento y distribución de insumos para la salud, así como la conservación de los bienes muebles e inmuebles del ISAPEG a través de la Dirección de Recursos Materiales y Servicios Generales</t>
  </si>
  <si>
    <t>0502</t>
  </si>
  <si>
    <t>G1117</t>
  </si>
  <si>
    <t>Operación y administración de la Dirección General de Recursos Humanos</t>
  </si>
  <si>
    <t>0601</t>
  </si>
  <si>
    <t>G1120</t>
  </si>
  <si>
    <t>Administración de enlaces con Instituciones de los sectores Públicos y Privados</t>
  </si>
  <si>
    <t>0815</t>
  </si>
  <si>
    <t>G1344</t>
  </si>
  <si>
    <t>Servicios, mantenimiento y conservación en Unidades Centrales</t>
  </si>
  <si>
    <t>G2098</t>
  </si>
  <si>
    <t>Operación y Administración del Despacho de la Dirección General del ISAPEG</t>
  </si>
  <si>
    <t>0101</t>
  </si>
  <si>
    <t>G2099</t>
  </si>
  <si>
    <t>Atención de Asuntos en la Coordinación de Asuntos Jurídicos</t>
  </si>
  <si>
    <t>0103</t>
  </si>
  <si>
    <t>G2100</t>
  </si>
  <si>
    <t>Operación Administrativa de la Coordinación de Comunicación Social</t>
  </si>
  <si>
    <t>0102</t>
  </si>
  <si>
    <t>G2101</t>
  </si>
  <si>
    <t>Promoción, implementación y evaluación de Estrategias en Materia de Salud Pública en la Coordinación General de Salud Pública</t>
  </si>
  <si>
    <t>0106</t>
  </si>
  <si>
    <t>G2102</t>
  </si>
  <si>
    <t>Promoción e Implementación de Políticas para la Administración de Recursos Humanos, Financieros y Materiales a través de la Coordinación General de Administración y Finanzas</t>
  </si>
  <si>
    <t>0107</t>
  </si>
  <si>
    <t>G2103</t>
  </si>
  <si>
    <t>Planeación estratégica de la Dirección General de Planeación y Desarrollo</t>
  </si>
  <si>
    <t>0301</t>
  </si>
  <si>
    <t>Proceso</t>
  </si>
  <si>
    <t>P1086</t>
  </si>
  <si>
    <t>Operación de la Jurisdicción Sanitaria I Guanajuato</t>
  </si>
  <si>
    <t>0701</t>
  </si>
  <si>
    <t>P1089</t>
  </si>
  <si>
    <t>Operación de la Jurisdicción Sanitaria  II San Miguel de Allende</t>
  </si>
  <si>
    <t>0702</t>
  </si>
  <si>
    <t>P1091</t>
  </si>
  <si>
    <t>Operación de la Jurisdicción Sanitaria  III Celaya</t>
  </si>
  <si>
    <t>0703</t>
  </si>
  <si>
    <t>P1094</t>
  </si>
  <si>
    <t>Operación de la Jurisdicción Sanitaria  IV Acámbaro</t>
  </si>
  <si>
    <t>0704</t>
  </si>
  <si>
    <t>P1097</t>
  </si>
  <si>
    <t>Operación de la Jurisdicción Sanitaria  V Salamanca</t>
  </si>
  <si>
    <t>0705</t>
  </si>
  <si>
    <t>P1101</t>
  </si>
  <si>
    <t>Operación de la Jurisdicción Sanitaria  VI Irapuato</t>
  </si>
  <si>
    <t>0706</t>
  </si>
  <si>
    <t>P1103</t>
  </si>
  <si>
    <t>Operación de la Jurisdicción Sanitaria  VII León</t>
  </si>
  <si>
    <t>0707</t>
  </si>
  <si>
    <t>P1106</t>
  </si>
  <si>
    <t>Operación de la Jurisdicción Sanitaria  VIII San Francisco del Rincón</t>
  </si>
  <si>
    <t>0708</t>
  </si>
  <si>
    <t>P1109</t>
  </si>
  <si>
    <t>Operación del Laboratorio Estatal de Salud Pública para colaborar en la vigilancia epidemiológica y sanitaria</t>
  </si>
  <si>
    <t>0901</t>
  </si>
  <si>
    <t>P1110</t>
  </si>
  <si>
    <t>Operación del Centro Estatal de Medicina Transfusional</t>
  </si>
  <si>
    <t>0902</t>
  </si>
  <si>
    <t>P1111</t>
  </si>
  <si>
    <t>Operación del Sistema de Urgencias del Estado de Guanajuato</t>
  </si>
  <si>
    <t>0903</t>
  </si>
  <si>
    <t>P1113</t>
  </si>
  <si>
    <t>Operación del Centro Estatal de Trasplantes</t>
  </si>
  <si>
    <t>0905</t>
  </si>
  <si>
    <t>P1115</t>
  </si>
  <si>
    <t>Operación del Primer Nivel de Atención en la Unidad Médica Municipio Guanajuato</t>
  </si>
  <si>
    <t>0709</t>
  </si>
  <si>
    <t>P1117</t>
  </si>
  <si>
    <t>Operación del Primer Nivel de Atención en la Unidad Médica Municipio Dolores Hidalgo</t>
  </si>
  <si>
    <t>0710</t>
  </si>
  <si>
    <t>P1119</t>
  </si>
  <si>
    <t>Operación del Primer Nivel de Atención en la Unidad Médica Municipio San Diego de la Unión</t>
  </si>
  <si>
    <t>0711</t>
  </si>
  <si>
    <t>P1121</t>
  </si>
  <si>
    <t>Operación del Primer Nivel de Atención en la Unidad Médica Municipio San Felipe</t>
  </si>
  <si>
    <t>0712</t>
  </si>
  <si>
    <t>P1123</t>
  </si>
  <si>
    <t>Operación del Primer Nivel de Atención en la Unidad Médica Municipio Ocampo</t>
  </si>
  <si>
    <t>0713</t>
  </si>
  <si>
    <t>P1125</t>
  </si>
  <si>
    <t>Operación del Primer Nivel de Atención en la Unidad Médica Municipio San Miguel de Allende</t>
  </si>
  <si>
    <t>0714</t>
  </si>
  <si>
    <t>P1127</t>
  </si>
  <si>
    <t>Operación del Primer Nivel de Atención en la Unidad Médica Municipio Dr. Mora</t>
  </si>
  <si>
    <t>0715</t>
  </si>
  <si>
    <t>P1129</t>
  </si>
  <si>
    <t>Operación del Primer Nivel de Atención en la Unidad Médica Municipio San José Iturbide</t>
  </si>
  <si>
    <t>0716</t>
  </si>
  <si>
    <t>P1131</t>
  </si>
  <si>
    <t>Operación del Primer Nivel de Atención en la Unidad Médica Municipio San Luis de la Paz</t>
  </si>
  <si>
    <t>0717</t>
  </si>
  <si>
    <t>P1133</t>
  </si>
  <si>
    <t>Operación del Primer Nivel de Atención en la Unidad Médica Municipio Victoria</t>
  </si>
  <si>
    <t>0718</t>
  </si>
  <si>
    <t>P1137</t>
  </si>
  <si>
    <t>Operación del Primer Nivel de Atención en la Unidad Médica Municipio Tierra Blanca</t>
  </si>
  <si>
    <t>0720</t>
  </si>
  <si>
    <t>P1139</t>
  </si>
  <si>
    <t>Operación del Primer Nivel de Atención en la Unidad Médica Municipio Atarjea</t>
  </si>
  <si>
    <t>0721</t>
  </si>
  <si>
    <t>P1141</t>
  </si>
  <si>
    <t>Operación del Primer Nivel de Atención en la Unidad Médica Municipio Xichú</t>
  </si>
  <si>
    <t>0722</t>
  </si>
  <si>
    <t>P1143</t>
  </si>
  <si>
    <t>Operación del Primer Nivel de Atención en la Unidad Médica Municipio Celaya</t>
  </si>
  <si>
    <t>0723</t>
  </si>
  <si>
    <t>P1145</t>
  </si>
  <si>
    <t>Operación del Primer Nivel de Atención en la Unidad Médica Municipio Santa Cruz de Juventino Rosas</t>
  </si>
  <si>
    <t>0724</t>
  </si>
  <si>
    <t>P1147</t>
  </si>
  <si>
    <t>Operación del Primer Nivel de Atención en la Unidad Médica Municipio Cortazar</t>
  </si>
  <si>
    <t>0725</t>
  </si>
  <si>
    <t>P1149</t>
  </si>
  <si>
    <t>Operación del Primer Nivel de Atención en la Unidad Médica Municipio de Tarimoro</t>
  </si>
  <si>
    <t>0726</t>
  </si>
  <si>
    <t>P1151</t>
  </si>
  <si>
    <t>Operación del Primer Nivel de Atención en la Unidad Médica Municipio Comonfort</t>
  </si>
  <si>
    <t>0727</t>
  </si>
  <si>
    <t>P1153</t>
  </si>
  <si>
    <t>Operación del Primer Nivel de Atención en la Unidad Médica Municipio Villagrán</t>
  </si>
  <si>
    <t>0728</t>
  </si>
  <si>
    <t>P1155</t>
  </si>
  <si>
    <t>Operación del Primer Nivel de Atención en la Unidad Médica Municipio Apaseo El Alto</t>
  </si>
  <si>
    <t>0729</t>
  </si>
  <si>
    <t>P1157</t>
  </si>
  <si>
    <t>Operación del Primer Nivel de Atención en la Unidad Médica Municipio Apaseo El Grande</t>
  </si>
  <si>
    <t>0730</t>
  </si>
  <si>
    <t>P1159</t>
  </si>
  <si>
    <t>Operación del Primer Nivel de Atención en la Unidad Médica Municipio Acambaro</t>
  </si>
  <si>
    <t>0731</t>
  </si>
  <si>
    <t>P1161</t>
  </si>
  <si>
    <t>Operación del Primer Nivel de Atención en la Unidad Médica Municipio Salvatierra</t>
  </si>
  <si>
    <t>0732</t>
  </si>
  <si>
    <t>P1163</t>
  </si>
  <si>
    <t>Operación del Primer Nivel de Atención en la Unidad Médica Municipio Coroneo</t>
  </si>
  <si>
    <t>0733</t>
  </si>
  <si>
    <t>P1165</t>
  </si>
  <si>
    <t>Operación del Primer Nivel de Atención en la Unidad Médica Municipio Santiago Maravatio</t>
  </si>
  <si>
    <t>0734</t>
  </si>
  <si>
    <t>P1167</t>
  </si>
  <si>
    <t>Operación del Primer Nivel de Atención en la Unidad Médica Municipio Tarandacuao</t>
  </si>
  <si>
    <t>0735</t>
  </si>
  <si>
    <t>P1169</t>
  </si>
  <si>
    <t>Operación del Primer Nivel de Atención en la Unidad Médica Municipio Jerécuaro</t>
  </si>
  <si>
    <t>0736</t>
  </si>
  <si>
    <t>P1171</t>
  </si>
  <si>
    <t>Operación del Primer Nivel de Atención en la Unidad Médica Municipio Salamanca</t>
  </si>
  <si>
    <t>0737</t>
  </si>
  <si>
    <t>P1173</t>
  </si>
  <si>
    <t>Operación del Primer Nivel de Atención en la Unidad Médica Municipio Valle de Santiago</t>
  </si>
  <si>
    <t>0738</t>
  </si>
  <si>
    <t>P1177</t>
  </si>
  <si>
    <t>Operación del Primer Nivel de Atención en la Unidad Médica Municipio Yuriria</t>
  </si>
  <si>
    <t>0740</t>
  </si>
  <si>
    <t>P1179</t>
  </si>
  <si>
    <t>Operación del Primer Nivel de Atención en la Unidad Médica Municipio Uriangato</t>
  </si>
  <si>
    <t>0741</t>
  </si>
  <si>
    <t>P1181</t>
  </si>
  <si>
    <t>Operación del Primer Nivel de Atención en la Unidad Médica Municipio Moroleon</t>
  </si>
  <si>
    <t>0742</t>
  </si>
  <si>
    <t>P1183</t>
  </si>
  <si>
    <t>Operación del Primer Nivel de Atención en la Unidad Médica Municipio Irapuato</t>
  </si>
  <si>
    <t>0743</t>
  </si>
  <si>
    <t>P1185</t>
  </si>
  <si>
    <t>Operación del Primer Nivel de Atención en la Unidad Médica Municipio Abasolo</t>
  </si>
  <si>
    <t>0744</t>
  </si>
  <si>
    <t>P1187</t>
  </si>
  <si>
    <t>Operación del Primer Nivel de Atención en la Unidad Médica Municipio Cueramaro</t>
  </si>
  <si>
    <t>0745</t>
  </si>
  <si>
    <t>P1189</t>
  </si>
  <si>
    <t>Operación del Primer Nivel de Atención en la Unidad Médica Municipio Huanimaro</t>
  </si>
  <si>
    <t>0746</t>
  </si>
  <si>
    <t>P1191</t>
  </si>
  <si>
    <t>Operación del Primer Nivel de Atención en la Unidad Médica Municipio Pueblo Nuevo</t>
  </si>
  <si>
    <t>0747</t>
  </si>
  <si>
    <t>P1193</t>
  </si>
  <si>
    <t>Operación del Primer Nivel de Atención en la Unidad Médica Municipio Pénjamo</t>
  </si>
  <si>
    <t>0748</t>
  </si>
  <si>
    <t>P1195</t>
  </si>
  <si>
    <t>Operación del Primer Nivel de Atención en la Unidad Médica Municipio León</t>
  </si>
  <si>
    <t>0749</t>
  </si>
  <si>
    <t>P1197</t>
  </si>
  <si>
    <t>Operación del Primer Nivel de Atención en la Unidad Médica Municipio Silao</t>
  </si>
  <si>
    <t>0750</t>
  </si>
  <si>
    <t>P1199</t>
  </si>
  <si>
    <t>Operación del Primer Nivel de Atención en la Unidad Médica Municipio Romita</t>
  </si>
  <si>
    <t>0751</t>
  </si>
  <si>
    <t>P1201</t>
  </si>
  <si>
    <t>Operación del Primer Nivel de Atención en la Unidad Médica Municipio San Francisco del Rincón</t>
  </si>
  <si>
    <t>0752</t>
  </si>
  <si>
    <t>P1203</t>
  </si>
  <si>
    <t>Operación del Primer Nivel de Atención en la Unidad Médica Municipio Purísima del Rincón</t>
  </si>
  <si>
    <t>0753</t>
  </si>
  <si>
    <t>P1205</t>
  </si>
  <si>
    <t>Operación del Primer Nivel de Atención en la Unidad Médica Municipio Cd  Manuel Doblado</t>
  </si>
  <si>
    <t>0754</t>
  </si>
  <si>
    <t>P1207</t>
  </si>
  <si>
    <t>Hospitalización y valoración de pacientes en el Hospital General Acámbaro</t>
  </si>
  <si>
    <t>0801</t>
  </si>
  <si>
    <t>P1210</t>
  </si>
  <si>
    <t>Hospitalización y valoración de pacientes en el Hospital General Celaya</t>
  </si>
  <si>
    <t>0803</t>
  </si>
  <si>
    <t>P1213</t>
  </si>
  <si>
    <t>Hospitalización y valoración de pacientes en el Hospital General de San José Iturbide</t>
  </si>
  <si>
    <t>0826</t>
  </si>
  <si>
    <t>P1216</t>
  </si>
  <si>
    <t>Hospitalización y valoración de pacientes en el Hospital General de Silao</t>
  </si>
  <si>
    <t>0827</t>
  </si>
  <si>
    <t>P1219</t>
  </si>
  <si>
    <t>Hospitalización y valoración de pacientes en el Hospital General Dolores Hidalgo</t>
  </si>
  <si>
    <t>0804</t>
  </si>
  <si>
    <t>P1222</t>
  </si>
  <si>
    <t>Hospitalización y valoración de pacientes en el Hospital General Guanajuato</t>
  </si>
  <si>
    <t>0805</t>
  </si>
  <si>
    <t>P1225</t>
  </si>
  <si>
    <t>Hospitalización y valoración de pacientes en el Hospital General Irapuato</t>
  </si>
  <si>
    <t>0806</t>
  </si>
  <si>
    <t>P1228</t>
  </si>
  <si>
    <t>Hospitalización y valoración de pacientes en el Hospital General León</t>
  </si>
  <si>
    <t>0807</t>
  </si>
  <si>
    <t>P1231</t>
  </si>
  <si>
    <t>Hospitalización y valoración de pacientes en el Hospital General Pénjamo</t>
  </si>
  <si>
    <t>0813</t>
  </si>
  <si>
    <t>P1234</t>
  </si>
  <si>
    <t>Hospitalización y valoración de pacientes en el Hospital General Salamanca</t>
  </si>
  <si>
    <t>0808</t>
  </si>
  <si>
    <t>P1237</t>
  </si>
  <si>
    <t>Hospitalización y valoración de pacientes en el Hospital General Salvatierra</t>
  </si>
  <si>
    <t>0809</t>
  </si>
  <si>
    <t>P1240</t>
  </si>
  <si>
    <t>Hospitalización y valoración de pacientes en el Hospital General San Luis de la Paz</t>
  </si>
  <si>
    <t>0814</t>
  </si>
  <si>
    <t>P1244</t>
  </si>
  <si>
    <t>Hospitalización y valoración de pacientes en el Hospital General San Miguel Allende</t>
  </si>
  <si>
    <t>0802</t>
  </si>
  <si>
    <t>P1248</t>
  </si>
  <si>
    <t>Hospitalización y valoración de pacientes en el Hospital General Uriangato</t>
  </si>
  <si>
    <t>0810</t>
  </si>
  <si>
    <t>P1251</t>
  </si>
  <si>
    <t>Hospitalización y valoración de pacientes en el Hospital Comunitario Apaseo el Alto</t>
  </si>
  <si>
    <t>0830</t>
  </si>
  <si>
    <t>P1253</t>
  </si>
  <si>
    <t>Hospitalización y valoración de pacientes en el Hospital General Valle de Santiago</t>
  </si>
  <si>
    <t>0828</t>
  </si>
  <si>
    <t>P1256</t>
  </si>
  <si>
    <t>Hospitalización y valoración de pacientes en el Hospital Materno de Celaya</t>
  </si>
  <si>
    <t>0843</t>
  </si>
  <si>
    <t>P1260</t>
  </si>
  <si>
    <t>Hospitalización y valoración de pacientes en el Hospital Materno Infantil de Irapuato</t>
  </si>
  <si>
    <t>0845</t>
  </si>
  <si>
    <t>P1263</t>
  </si>
  <si>
    <t>Hospitalización y valoración de pacientes en el Hospital Comunitario Apaseo el Grande</t>
  </si>
  <si>
    <t>0824</t>
  </si>
  <si>
    <t>P1265</t>
  </si>
  <si>
    <t>Hospitalización y valoración de pacientes en el Hospital Materno San Luis de la Paz</t>
  </si>
  <si>
    <t>0842</t>
  </si>
  <si>
    <t>P1270</t>
  </si>
  <si>
    <t>Hospitalización y valoración de pacientes en el Hospital Comunitario Comonfort</t>
  </si>
  <si>
    <t>0823</t>
  </si>
  <si>
    <t>P1273</t>
  </si>
  <si>
    <t>Hospitalización y valoración de pacientes en el Hospital Comunitario Yuriria</t>
  </si>
  <si>
    <t>0840</t>
  </si>
  <si>
    <t>P1274</t>
  </si>
  <si>
    <t>Hospitalización y valoración de pacientes en el Hospital Comunitario Cortazar</t>
  </si>
  <si>
    <t>0833</t>
  </si>
  <si>
    <t>P1278</t>
  </si>
  <si>
    <t>Hospitalización y valoración de pacientes en el Hospital Comunitario Villagrán</t>
  </si>
  <si>
    <t>0835</t>
  </si>
  <si>
    <t>P1281</t>
  </si>
  <si>
    <t>Hospitalización y valoración de pacientes en el Hospital Comunitario Huanímaro</t>
  </si>
  <si>
    <t>0837</t>
  </si>
  <si>
    <t>P1284</t>
  </si>
  <si>
    <t>Hospitalización y valoración de pacientes en el Hospital Comunitario Tarimoro</t>
  </si>
  <si>
    <t>0834</t>
  </si>
  <si>
    <t>P1288</t>
  </si>
  <si>
    <t>Hospitalización y valoración de pacientes en el Hospital Comunitario Jaral del Progreso</t>
  </si>
  <si>
    <t>0838</t>
  </si>
  <si>
    <t>P1289</t>
  </si>
  <si>
    <t>Hospitalización y valoración de pacientes en el Hospital Comunitario Santa Cruz de Juventino Rosas</t>
  </si>
  <si>
    <t>0832</t>
  </si>
  <si>
    <t>P1294</t>
  </si>
  <si>
    <t>Hospitalización y valoración de pacientes en el Hospital Comunitario San Francisco del Rincón</t>
  </si>
  <si>
    <t>0817</t>
  </si>
  <si>
    <t>P1295</t>
  </si>
  <si>
    <t>Hospitalización y valoración de pacientes en el Hospital Comunitario Jerecuaro</t>
  </si>
  <si>
    <t>0825</t>
  </si>
  <si>
    <t>P1299</t>
  </si>
  <si>
    <t>Hospitalización y valoración de pacientes en el Hospital Comunitario San Felipe</t>
  </si>
  <si>
    <t>0816</t>
  </si>
  <si>
    <t>P1302</t>
  </si>
  <si>
    <t>Hospitalización y valoración de pacientes en el Hospital Comunitario Manuel Doblado</t>
  </si>
  <si>
    <t>0831</t>
  </si>
  <si>
    <t>P1305</t>
  </si>
  <si>
    <t>Hospitalización y valoración de pacientes en el Hospital Comunitario San Diego de la Unión</t>
  </si>
  <si>
    <t>0841</t>
  </si>
  <si>
    <t>P1308</t>
  </si>
  <si>
    <t>Hospitalización y valoración de pacientes en el Hospital Comunitario Moroleón</t>
  </si>
  <si>
    <t>0839</t>
  </si>
  <si>
    <t>P1310</t>
  </si>
  <si>
    <t>Hospitalización y valoración de pacientes en el Hospital Comunitario Romita</t>
  </si>
  <si>
    <t>0819</t>
  </si>
  <si>
    <t>P1316</t>
  </si>
  <si>
    <t>Hospitalización y valoración de pacientes en el Hospital de Especialidades Materno Infantil de León</t>
  </si>
  <si>
    <t>0811</t>
  </si>
  <si>
    <t>P1321</t>
  </si>
  <si>
    <t>Hospitalización y valoración de pacientes en el Hospital de Especialidades Pediátrico de León</t>
  </si>
  <si>
    <t>0844</t>
  </si>
  <si>
    <t>P1324</t>
  </si>
  <si>
    <t>Atención de pacientes en el Centro de Atención Integral a la Salud Mental de León</t>
  </si>
  <si>
    <t>0812</t>
  </si>
  <si>
    <t>P1327</t>
  </si>
  <si>
    <t>Hospitalización y valoración de pacientes en El Centro Estatal de Cuidados Críticos, Salamanca</t>
  </si>
  <si>
    <t>0907</t>
  </si>
  <si>
    <t>P1330</t>
  </si>
  <si>
    <t>Valoración de pacientes en El Centro Estatal de Atención Integral en Adicciones de León</t>
  </si>
  <si>
    <t>0908</t>
  </si>
  <si>
    <t>P2140</t>
  </si>
  <si>
    <t>Hospitalización y valoración de pacientes en el Hospital Comunitario Abasolo</t>
  </si>
  <si>
    <t>0829</t>
  </si>
  <si>
    <t>P2151</t>
  </si>
  <si>
    <t>Operación del Primer Nivel de Atención en la Unidad Médica Municipio Santa Catarina</t>
  </si>
  <si>
    <t>0719</t>
  </si>
  <si>
    <t>P2350</t>
  </si>
  <si>
    <t>Operación del Consejo Guanajuatense para la prevención y control del VIH/SIDA</t>
  </si>
  <si>
    <t>0904</t>
  </si>
  <si>
    <t>P2776</t>
  </si>
  <si>
    <t>Operación de Laboratorio Estatal de Salud Pública en materia de capacitación e investigación</t>
  </si>
  <si>
    <t>P2778</t>
  </si>
  <si>
    <t>Operación del Primer Nivel de Atención en la Unidad Médica Municipio Jaral del Progreso</t>
  </si>
  <si>
    <t>0739</t>
  </si>
  <si>
    <t>P2779</t>
  </si>
  <si>
    <t>Operación y Administración de la Dirección General de Servicios de Salud impulsando Acciones de Prevención</t>
  </si>
  <si>
    <t>P2780</t>
  </si>
  <si>
    <t>Operación y Administración de la Dirección General de Servicios de Salud en las Unidades Médicas de Segundo Nivel de atención</t>
  </si>
  <si>
    <t>P2781</t>
  </si>
  <si>
    <t>Dirección General de Protección contra Riesgos Sanitarios</t>
  </si>
  <si>
    <t>0401</t>
  </si>
  <si>
    <t>P2800</t>
  </si>
  <si>
    <t>Hospitalización y valoración de pacientes en el Hospital de los Pueblos del Rincón</t>
  </si>
  <si>
    <t>0846</t>
  </si>
  <si>
    <t>P2801</t>
  </si>
  <si>
    <t>Ejecución de servicios de mantenimiento y conservación de los equipos médicos e instrumental de las Unidades Médicas del ISAPEG</t>
  </si>
  <si>
    <t>P2883</t>
  </si>
  <si>
    <t>Hospitalización y valoración de pacientes en el Hospital Comunitario Las Joyas</t>
  </si>
  <si>
    <t>0847</t>
  </si>
  <si>
    <t>P2884</t>
  </si>
  <si>
    <t>Gestión en el proceso de capacitación para fortalecer la formación de los prestadores de servicios de salud de la Jurisdicción Sanitaria I Guanajuato</t>
  </si>
  <si>
    <t>P2885</t>
  </si>
  <si>
    <t>Gestión en el proceso de capacitación para fortalecer la formación de los prestadores de servicios de salud de la Jurisdicción Sanitaria II San Miguel de Allende</t>
  </si>
  <si>
    <t>P2886</t>
  </si>
  <si>
    <t>Gestión en el proceso de capacitación para fortalecer la formación de los prestadores de servicios de salud de la Jurisdicción Sanitaria III Celaya</t>
  </si>
  <si>
    <t>P2887</t>
  </si>
  <si>
    <t>Gestión en el proceso de capacitación para fortalecer la formación de los prestadores de servicios de salud de la Jurisdicción Sanitaria IV Acambaro</t>
  </si>
  <si>
    <t>P2888</t>
  </si>
  <si>
    <t>Gestión en el proceso de capacitación para fortalecer la formación de los prestadores de servicios de salud de la Jurisdicción Sanitaria V Salamanca</t>
  </si>
  <si>
    <t>P2889</t>
  </si>
  <si>
    <t>Gestión en el proceso de capacitación para fortalecer la formación de los prestadores de servicios de salud de la Jurisdicción Sanitaria VI Irapuato</t>
  </si>
  <si>
    <t>P2890</t>
  </si>
  <si>
    <t>Gestión en el proceso de capacitación para fortalecer la formación de los prestadores de servicios de salud de la Jurisdicción Sanitaria VII León</t>
  </si>
  <si>
    <t>P2891</t>
  </si>
  <si>
    <t>Gestión en el proceso de capacitación para fortalecer la formación de los prestadores de servicios de salud de la Jurisdicción Sanitaria VIII San Francisco del Rincón</t>
  </si>
  <si>
    <t>P2919</t>
  </si>
  <si>
    <t>Operación de los Servicios de Salud a la Comunidad de la Unidad Médica Municipio Dolores Hidalgo</t>
  </si>
  <si>
    <t>P2920</t>
  </si>
  <si>
    <t>Operación de los Servicios de Salud a la Comunidad de la Unidad Médica Municipio San Diego de la Unión</t>
  </si>
  <si>
    <t>P2921</t>
  </si>
  <si>
    <t>Operación de los Servicios de Salud a la Comunidad de la Unidad Médica Municipio San Felipe</t>
  </si>
  <si>
    <t>P2922</t>
  </si>
  <si>
    <t>Operación de los Servicios de Salud a la Comunidad de la Unidad Médica Municipio Ocampo</t>
  </si>
  <si>
    <t>P2923</t>
  </si>
  <si>
    <t>Operación de los Servicios de Salud a la Comunidad de la Unidad Médica Municipio San Miguel de Allende</t>
  </si>
  <si>
    <t>P2924</t>
  </si>
  <si>
    <t>Operación de los Servicios de Salud a la Comunidad de la Unidad Médica Municipio Dr. Mora</t>
  </si>
  <si>
    <t>P2925</t>
  </si>
  <si>
    <t>Operación de los Servicios de Salud a la Comunidad de la Unidad Médica Municipio San José Iturbide</t>
  </si>
  <si>
    <t>P2926</t>
  </si>
  <si>
    <t>Operación de los Servicios de Salud a la Comunidad de la Unidad Médica Municipio San Luis de la Paz</t>
  </si>
  <si>
    <t>P2927</t>
  </si>
  <si>
    <t>Operación de los Servicios de Salud a la Comunidad de la Unidad Médica Municipio Victoria</t>
  </si>
  <si>
    <t>P2928</t>
  </si>
  <si>
    <t>Operación de los Servicios de Salud a la Comunidad de la Unidad Médica Municipio Tierra Blanca</t>
  </si>
  <si>
    <t>P2929</t>
  </si>
  <si>
    <t>Operación de los Servicios de Salud a la Comunidad de la Unidad Médica Municipio Atarjea</t>
  </si>
  <si>
    <t>P2930</t>
  </si>
  <si>
    <t>Operación de los Servicios de Salud a la Comunidad de la Unidad Médica Municipio Xichú</t>
  </si>
  <si>
    <t>P2931</t>
  </si>
  <si>
    <t>Operación de los Servicios de Salud a la Comunidad de la Unidad Médica Municipio Celaya</t>
  </si>
  <si>
    <t>P2932</t>
  </si>
  <si>
    <t>Operación de los Servicios de Salud a la Comunidad de la Unidad Médica Municipio Santa Cruz de Juventino Rosas</t>
  </si>
  <si>
    <t>P2933</t>
  </si>
  <si>
    <t>Operación de los Servicios de Salud a la Comunidad de la Unidad Médica Municipio Cortazar</t>
  </si>
  <si>
    <t>P2934</t>
  </si>
  <si>
    <t>Operación de los Servicios de Salud a la Comunidad de la Unidad Médica Municipio Tarimoro</t>
  </si>
  <si>
    <t>P2935</t>
  </si>
  <si>
    <t>Operación de los Servicios de Salud a la Comunidad de la Unidad Médica Municipio Comonfort</t>
  </si>
  <si>
    <t>P2936</t>
  </si>
  <si>
    <t>Operación de los Servicios de Salud a la Comunidad de la Unidad Médica Municipio Villagrán</t>
  </si>
  <si>
    <t>P2937</t>
  </si>
  <si>
    <t>Operación de los Servicios de Salud a la Comunidad de la Unidad Médica Municipio Apaseo El Alto</t>
  </si>
  <si>
    <t>P2938</t>
  </si>
  <si>
    <t>Operación de los Servicios de Salud a la Comunidad de la Unidad Médica Municipio Apaseo El Grande</t>
  </si>
  <si>
    <t>P2939</t>
  </si>
  <si>
    <t>Operación de los Servicios de Salud a la Comunidad de la Unidad Médica Municipio Acambaro</t>
  </si>
  <si>
    <t>P2940</t>
  </si>
  <si>
    <t>Operación de los Servicios de Salud a la Comunidad de la Unidad Médica Municipio Salvatierra</t>
  </si>
  <si>
    <t>P2941</t>
  </si>
  <si>
    <t>Operación de los Servicios de Salud a la Comunidad de la Unidad Médica Municipio Coroneo</t>
  </si>
  <si>
    <t>P2942</t>
  </si>
  <si>
    <t>Operación de los Servicios de Salud a la Comunidad de la Unidad Médica Municipio Santiago Maravatio</t>
  </si>
  <si>
    <t>P2943</t>
  </si>
  <si>
    <t>Operación de los Servicios de Salud a la Comunidad de la Unidad Médica Municipio Tarandacuao</t>
  </si>
  <si>
    <t>P2944</t>
  </si>
  <si>
    <t>Operación de los Servicios de Salud a la Comunidad de la Unidad Médica Municipio Jerécuaro</t>
  </si>
  <si>
    <t>P2945</t>
  </si>
  <si>
    <t>Operación de los Servicios de Salud a la Comunidad de la Unidad Médica Municipio Salamanca</t>
  </si>
  <si>
    <t>P2946</t>
  </si>
  <si>
    <t>Operación de los Servicios de Salud a la Comunidad de la Unidad Médica Municipio Valle de Santiago</t>
  </si>
  <si>
    <t>P2947</t>
  </si>
  <si>
    <t>Operación de los Servicios de Salud a la Comunidad de la Unidad Médica Municipio Yuriria</t>
  </si>
  <si>
    <t>P2948</t>
  </si>
  <si>
    <t>Operación de los Servicios de Salud a la Comunidad de la Unidad Médica Municipio Uriangato</t>
  </si>
  <si>
    <t>P2949</t>
  </si>
  <si>
    <t>Operación de los Servicios de Salud a la Comunidad de la Unidad Médica Municipio Moroleon</t>
  </si>
  <si>
    <t>P2950</t>
  </si>
  <si>
    <t>Operación de los Servicios de Salud a la Comunidad de la Unidad Médica Municipio Irapuato</t>
  </si>
  <si>
    <t>P2951</t>
  </si>
  <si>
    <t>Operación de los Servicios de Salud a la Comunidad de la Unidad Médica Municipio Abasolo</t>
  </si>
  <si>
    <t>P2952</t>
  </si>
  <si>
    <t>Operación de los Servicios de Salud a la Comunidad de la Unidad Médica Municipio Cuerámaro</t>
  </si>
  <si>
    <t>P2954</t>
  </si>
  <si>
    <t>Operación de los Servicios de Salud a la Comunidad de la Unidad Médica Municipio Pueblo Nuevo</t>
  </si>
  <si>
    <t>P2955</t>
  </si>
  <si>
    <t>Operación de los Servicios de Salud a la Comunidad de la Unidad Médica Municipio Pénjamo</t>
  </si>
  <si>
    <t>P2956</t>
  </si>
  <si>
    <t>Operación de los Servicios de Salud a la Comunidad de la Unidad Médica Municipio León</t>
  </si>
  <si>
    <t>P2957</t>
  </si>
  <si>
    <t>Operación de los Servicios de Salud a la Comunidad de la Unidad Médica Municipio Silao</t>
  </si>
  <si>
    <t>P2958</t>
  </si>
  <si>
    <t>Operación de los Servicios de Salud a la Comunidad de la Unidad Médica Municipio Romita</t>
  </si>
  <si>
    <t>P2959</t>
  </si>
  <si>
    <t>Operación de los Servicios de Salud a la Comunidad de la Unidad Médica Municipio San Francisco del Rincón</t>
  </si>
  <si>
    <t>P2960</t>
  </si>
  <si>
    <t>Operación de los Servicios de Salud a la Comunidad de la Unidad Médica Municipio Purísima del Rincón</t>
  </si>
  <si>
    <t>P2961</t>
  </si>
  <si>
    <t>Operación de los Servicios de Salud a la Comunidad de la Unidad Médica Municipio Cd  Manuel Doblado</t>
  </si>
  <si>
    <t>P2964</t>
  </si>
  <si>
    <t>Operación de los Servicios de Salud a la Comunidad de la Unidad Médica Municipio Santa Catarina</t>
  </si>
  <si>
    <t>P2965</t>
  </si>
  <si>
    <t>Operación de los Servicios de Salud a la Comunidad de la Unidad Médica Municipio Jaral del Progreso</t>
  </si>
  <si>
    <t>P2969</t>
  </si>
  <si>
    <t>Servicios, mantenimiento y conservación en Unidades Médicas de Segundo Nivel de atención</t>
  </si>
  <si>
    <t>P2970</t>
  </si>
  <si>
    <t>Servicios, mantenimiento y conservación en Unidades Médicas de Primer Nivel de atención</t>
  </si>
  <si>
    <t>P3156</t>
  </si>
  <si>
    <t>Operación y Administración de la Dirección General de Servicios de Salud de las Unidades de Primer Nivel de atención</t>
  </si>
  <si>
    <t>P3157</t>
  </si>
  <si>
    <t>Operación y Administración de la Dirección General de Servicios de Salud de las Unidades de Médicas de especialidad de atención</t>
  </si>
  <si>
    <t>P3158</t>
  </si>
  <si>
    <t>Operación y Administración de la Dirección General de Servicios de Salud de las Unidades de Apoyo</t>
  </si>
  <si>
    <t>P3159</t>
  </si>
  <si>
    <t>Servicios, mantenimiento y conservación en Jurisdicciones Sanitarias</t>
  </si>
  <si>
    <t>P3160</t>
  </si>
  <si>
    <t>Servicios, mantenimiento y conservación en Unidades Médicas de Especialidad de Atención</t>
  </si>
  <si>
    <t>P3161</t>
  </si>
  <si>
    <t>Servicios, mantenimiento y conservación en Unidades de Apoyo</t>
  </si>
  <si>
    <t>P3162</t>
  </si>
  <si>
    <t>Hospitalización y valoración de pacientes en el Hospital COVID-19</t>
  </si>
  <si>
    <t>0848</t>
  </si>
  <si>
    <t>P3197</t>
  </si>
  <si>
    <t>Operación y Administración de la Dirección General de Servicios de Salud de las Unidades de Segundo Nivel de atención</t>
  </si>
  <si>
    <t>P3198</t>
  </si>
  <si>
    <t>Gestión en el proceso de capacitación para fortalecer la formación de los prestadores de servicios de salud</t>
  </si>
  <si>
    <t>Proyecto</t>
  </si>
  <si>
    <t>Q0058</t>
  </si>
  <si>
    <t>Contingencias Epidemiológicas por Vectores</t>
  </si>
  <si>
    <t>Q0060</t>
  </si>
  <si>
    <t>Mi hospital cercano</t>
  </si>
  <si>
    <t>Q0063</t>
  </si>
  <si>
    <t>Fortalecimiento de la Red de Emergencia para transferencia, referencia y contrareferencia de pacientes</t>
  </si>
  <si>
    <t>Q1241</t>
  </si>
  <si>
    <t>Cuidando mi trasplante</t>
  </si>
  <si>
    <t>Q1328</t>
  </si>
  <si>
    <t>Prevención y Control de Accidentes Viales</t>
  </si>
  <si>
    <t>Q1331</t>
  </si>
  <si>
    <t>Detección de Cáncer Cérvico Uterino con Citología Base Líquida</t>
  </si>
  <si>
    <t>Q1340</t>
  </si>
  <si>
    <t>Hospital Comunitario Purísima de Bustos en Purísima del Rincón</t>
  </si>
  <si>
    <t>0818</t>
  </si>
  <si>
    <t>Q1492</t>
  </si>
  <si>
    <t>Hospital Comunitario de Romita</t>
  </si>
  <si>
    <t>Q1493</t>
  </si>
  <si>
    <t>Hospital General Dolores Hidalgo-rehabilitación</t>
  </si>
  <si>
    <t>Q1494</t>
  </si>
  <si>
    <t>Hospital General de Irapuato - remodelación</t>
  </si>
  <si>
    <t>Q1524</t>
  </si>
  <si>
    <t>UMAPS San Juan de Cerano, Yuriria</t>
  </si>
  <si>
    <t>Q1525</t>
  </si>
  <si>
    <t>Hospital Comunitario de Cortazar (ampliación y remodelación)</t>
  </si>
  <si>
    <t>Q1526</t>
  </si>
  <si>
    <t>Hospital General de Guanajuato fortalecimiento y remodelación</t>
  </si>
  <si>
    <t>Q1527</t>
  </si>
  <si>
    <t>Hospital Comunitario Las Joyas, León</t>
  </si>
  <si>
    <t>Q1529</t>
  </si>
  <si>
    <t>UMAPS Peñuelas, San Diego de la Unión</t>
  </si>
  <si>
    <t>Q1530</t>
  </si>
  <si>
    <t>UMAPS San Andrés Enguaro, Yuriria</t>
  </si>
  <si>
    <t>Q1599</t>
  </si>
  <si>
    <t>Nuevo Hospital General de León</t>
  </si>
  <si>
    <t>Q2066</t>
  </si>
  <si>
    <t>IPP nuevo Hospital General de León</t>
  </si>
  <si>
    <t>Q2104</t>
  </si>
  <si>
    <t>Fortalecimiento de los Servicios de Salud en Unidades Médicas de comunidades vulnerables</t>
  </si>
  <si>
    <t>Q2163</t>
  </si>
  <si>
    <t>Sustitución del Centro de Salud con servicios ampliados (CESSA) de Victoria</t>
  </si>
  <si>
    <t>Q2537</t>
  </si>
  <si>
    <t>Tomógrafo en el Hospital de Especialidades Pediátrico de León</t>
  </si>
  <si>
    <t>Q2560</t>
  </si>
  <si>
    <t>Hospital General Silao</t>
  </si>
  <si>
    <t>Q2615</t>
  </si>
  <si>
    <t>Centro de Atención Integral a la Salud Mental</t>
  </si>
  <si>
    <t>Q2706</t>
  </si>
  <si>
    <t>Sustitución Centro de Atención Integral de Servicios de Salud Jerécuaro</t>
  </si>
  <si>
    <t>Q2708</t>
  </si>
  <si>
    <t>UMAPS Iramuco Acámbaro (Sustitución)</t>
  </si>
  <si>
    <t>Q2709</t>
  </si>
  <si>
    <t>Sustitución del centro de atención integral en servicios esenciales de salud  (CAISES) de Silao</t>
  </si>
  <si>
    <t>Q2764</t>
  </si>
  <si>
    <t>Sustitución del centro de atención integral en servicios esenciales de salud  (CAISES) de San José Iturbide</t>
  </si>
  <si>
    <t>Q2765</t>
  </si>
  <si>
    <t>Sustitución del centro de atención integral en servicios esenciales de salud  (CAISES) de Tarimoro</t>
  </si>
  <si>
    <t>Q2780</t>
  </si>
  <si>
    <t>UMAPS La Cuevita Apaseo el Alto, sustitución</t>
  </si>
  <si>
    <t>Q2781</t>
  </si>
  <si>
    <t>UMAPS Cañada de Caracheo Cortazar, sustitución</t>
  </si>
  <si>
    <t>Q2809</t>
  </si>
  <si>
    <t>UMAPS Duarte, León (remodelación y ampliación)</t>
  </si>
  <si>
    <t>Q2810</t>
  </si>
  <si>
    <t>UMAPS Magdalena Araceo, Valle de Santiago</t>
  </si>
  <si>
    <t>Q2811</t>
  </si>
  <si>
    <t>Hospital Materno Infantil de León (ampliación y remodelación)</t>
  </si>
  <si>
    <t>Q2812</t>
  </si>
  <si>
    <t>Hospital Comunitario San Felipe, remodelación</t>
  </si>
  <si>
    <t>Q2813</t>
  </si>
  <si>
    <t>Centro de Atención Integral de Servicios de Salud Apaseo el Grande</t>
  </si>
  <si>
    <t>Q2814</t>
  </si>
  <si>
    <t>Centro de Atención Integral de Servicios de Salud Villagrán</t>
  </si>
  <si>
    <t>Q2829</t>
  </si>
  <si>
    <t>UMAPS El Carricillo, Atarjea</t>
  </si>
  <si>
    <t>Q2847</t>
  </si>
  <si>
    <t>UMAPS Col. Lomas Echeveste, León</t>
  </si>
  <si>
    <t>Q2852</t>
  </si>
  <si>
    <t>UMAPS Venado de Yostiro, Irapuato</t>
  </si>
  <si>
    <t>Q2853</t>
  </si>
  <si>
    <t>Centro de Salud Urbano Colonia 10 de Mayo en León</t>
  </si>
  <si>
    <t>Q2875</t>
  </si>
  <si>
    <t>UMAPS el  Puesto, Celaya</t>
  </si>
  <si>
    <t>Q2876</t>
  </si>
  <si>
    <t>UMAPS Lucio Cabañas, Irapuato</t>
  </si>
  <si>
    <t>Q2877</t>
  </si>
  <si>
    <t>Hospital General de Celaya (equipamiento)</t>
  </si>
  <si>
    <t>Q2878</t>
  </si>
  <si>
    <t>Hospital General de Valle de Santiago (equipamiento)</t>
  </si>
  <si>
    <t>Q2884</t>
  </si>
  <si>
    <t>Sustitución CAISES Torres Landa Irapuato</t>
  </si>
  <si>
    <t>Q2919</t>
  </si>
  <si>
    <t>UMAPS, los Prietos, Salamanca</t>
  </si>
  <si>
    <t>Q2920</t>
  </si>
  <si>
    <t>Calidad de vida para nuestras Heroínas</t>
  </si>
  <si>
    <t>Q2981</t>
  </si>
  <si>
    <t>UMAPS Los Castillos, León</t>
  </si>
  <si>
    <t>Q3292</t>
  </si>
  <si>
    <t>UMAPS San José de Guanajuato, Celaya</t>
  </si>
  <si>
    <t>Q3295</t>
  </si>
  <si>
    <t>Hospital General de Uriangato (ampliación y remodelación)</t>
  </si>
  <si>
    <t>Q3298</t>
  </si>
  <si>
    <t>Proyecto Ejecutivo para la ampliación y remodelación de las secciones de Urgencias y Toco-Cirugía del HC San Francisco del Rincón</t>
  </si>
  <si>
    <t>Q3301</t>
  </si>
  <si>
    <t>Torre médica del Hospital General de Irapuato</t>
  </si>
  <si>
    <t>Q3305</t>
  </si>
  <si>
    <t>UMAPS Valtierra, Salamanca (sustitución)</t>
  </si>
  <si>
    <t>Q3326</t>
  </si>
  <si>
    <t>Equipamiento de unidades médicas en Dolores Hidalgo</t>
  </si>
  <si>
    <t>Q3338</t>
  </si>
  <si>
    <t>Hospital General de Acámbaro (equipamiento)</t>
  </si>
  <si>
    <t>Q3339</t>
  </si>
  <si>
    <t>Hospital General de San Miguel de Allende (equipamiento)</t>
  </si>
  <si>
    <t>Q3340</t>
  </si>
  <si>
    <t>Hospital General Salamanca</t>
  </si>
  <si>
    <t>Q3341</t>
  </si>
  <si>
    <t>Hospital General Salvatierra</t>
  </si>
  <si>
    <t>Q3342</t>
  </si>
  <si>
    <t>Hospital Materno de Celaya (equipamiento)</t>
  </si>
  <si>
    <t>Q3349</t>
  </si>
  <si>
    <t>Hospital Comunitario de Tarimoro</t>
  </si>
  <si>
    <t>Q3350</t>
  </si>
  <si>
    <t>Hospital Materno Infantil de Irapuato</t>
  </si>
  <si>
    <t>Q3351</t>
  </si>
  <si>
    <t>Hospital Comunitario de San Diego de la Unión</t>
  </si>
  <si>
    <t>Q3352</t>
  </si>
  <si>
    <t>Hospital Comunitario de Manuel Doblado</t>
  </si>
  <si>
    <t>Q3353</t>
  </si>
  <si>
    <t>Hospital Comunitario Huanímaro</t>
  </si>
  <si>
    <t>Q3354</t>
  </si>
  <si>
    <t>Hospital Comunitario de Juventino Rosas</t>
  </si>
  <si>
    <t>Q3355</t>
  </si>
  <si>
    <t>Hospital Comunitario Comonfort</t>
  </si>
  <si>
    <t>Q3356</t>
  </si>
  <si>
    <t>Hospital Comunitario de Jaral del Progreso</t>
  </si>
  <si>
    <t>Q3357</t>
  </si>
  <si>
    <t>Hospital Comunitario Cortazar</t>
  </si>
  <si>
    <t>Q3358</t>
  </si>
  <si>
    <t>Hospital Comunitario de Moroleón</t>
  </si>
  <si>
    <t>Q3359</t>
  </si>
  <si>
    <t>Hospital Comunitario de Apaseo el Grande</t>
  </si>
  <si>
    <t>Q3360</t>
  </si>
  <si>
    <t>Hospital Comunitario de Jerécuaro</t>
  </si>
  <si>
    <t>Q3361</t>
  </si>
  <si>
    <t>Hospital General de San José Iturbide</t>
  </si>
  <si>
    <t>Q3362</t>
  </si>
  <si>
    <t>Hospital Comunitario de Villagrán</t>
  </si>
  <si>
    <t>Q3363</t>
  </si>
  <si>
    <t>Hospital Comunitario de Abasolo</t>
  </si>
  <si>
    <t>Q3364</t>
  </si>
  <si>
    <t>Hospital Comunitario de Apaseo el Alto</t>
  </si>
  <si>
    <t>Q3365</t>
  </si>
  <si>
    <t>Hospital General de San Luis de la Paz</t>
  </si>
  <si>
    <t>Q3366</t>
  </si>
  <si>
    <t>Hospital General de San Francisco del Rincón</t>
  </si>
  <si>
    <t>Q3367</t>
  </si>
  <si>
    <t>Hospital General de Pénjamo</t>
  </si>
  <si>
    <t>Q3368</t>
  </si>
  <si>
    <t>Hospital Materno San Luis de la Paz</t>
  </si>
  <si>
    <t>Q3379</t>
  </si>
  <si>
    <t>Hospital Comunitario Yuriria (Equipamiento)</t>
  </si>
  <si>
    <t>Q3388</t>
  </si>
  <si>
    <t>Fort SS Cont, Des y Emergencias Epidemiológicas</t>
  </si>
  <si>
    <t>Q3418</t>
  </si>
  <si>
    <t>Centro de Salud Xichú</t>
  </si>
  <si>
    <t>Q3426</t>
  </si>
  <si>
    <t>Prevención de adicciones en jóvenes -Planet Youth-</t>
  </si>
  <si>
    <t>Q3427</t>
  </si>
  <si>
    <t>Sustitución del CAISES Jaral del Progreso</t>
  </si>
  <si>
    <t>Q3566</t>
  </si>
  <si>
    <t>Fortalecimiento del Sistema de Salud Pública</t>
  </si>
  <si>
    <t>Q3645</t>
  </si>
  <si>
    <t>UMAPS Jalpa de Cánovas en Purísima del Rincón (sustitución)</t>
  </si>
  <si>
    <t xml:space="preserve">Total </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</si>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</sst>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 _€_-;\-* #,##0.00\ _€_-;_-* &quot;-&quot;??\ _€_-;_-@_-"/>
  </numFmts>
  <fonts count="10" x14ac:knownFonts="1">
    <font>
      <sz val="8"/>
      <color theme="1"/>
      <name val="Arial"/>
      <family val="2"/>
    </font>
    <font>
      <sz val="10"/>
      <color theme="1"/>
      <name val="Times New Roman"/>
      <family val="2"/>
    </font>
    <font>
      <b/>
      <sz val="8"/>
      <name val="Arial"/>
      <family val="2"/>
    </font>
    <font>
      <sz val="8"/>
      <color theme="1"/>
      <name val="Arial"/>
      <family val="2"/>
    </font>
    <font>
      <sz val="10"/>
      <color theme="1"/>
      <name val="Arial"/>
      <family val="2"/>
    </font>
    <font>
      <sz val="8"/>
      <name val="Arial"/>
      <family val="2"/>
    </font>
    <font>
      <b/>
      <sz val="10"/>
      <color theme="1"/>
      <name val="Arial"/>
      <family val="2"/>
    </font>
    <font>
      <sz val="11"/>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7" fillId="0" borderId="0"/>
  </cellStyleXfs>
  <cellXfs count="67">
    <xf numFmtId="0" fontId="0" fillId="0" borderId="0" xfId="0"/>
    <xf numFmtId="0" fontId="2" fillId="2" borderId="1" xfId="3" applyFont="1" applyFill="1" applyBorder="1" applyAlignment="1" applyProtection="1">
      <alignment horizontal="center" vertical="center" wrapText="1"/>
      <protection locked="0"/>
    </xf>
    <xf numFmtId="0" fontId="2" fillId="2" borderId="2" xfId="3" applyFont="1" applyFill="1" applyBorder="1" applyAlignment="1" applyProtection="1">
      <alignment horizontal="center" vertical="center" wrapText="1"/>
      <protection locked="0"/>
    </xf>
    <xf numFmtId="0" fontId="2" fillId="2" borderId="3" xfId="3" applyFont="1" applyFill="1" applyBorder="1" applyAlignment="1" applyProtection="1">
      <alignment horizontal="center" vertical="center" wrapText="1"/>
      <protection locked="0"/>
    </xf>
    <xf numFmtId="0" fontId="4" fillId="0" borderId="0" xfId="0" applyFont="1"/>
    <xf numFmtId="0" fontId="2" fillId="2" borderId="4" xfId="3" applyFont="1" applyFill="1" applyBorder="1" applyAlignment="1" applyProtection="1">
      <alignment horizontal="center" vertical="center" wrapText="1"/>
      <protection locked="0"/>
    </xf>
    <xf numFmtId="0" fontId="2" fillId="2" borderId="0" xfId="3" applyFont="1" applyFill="1" applyBorder="1" applyAlignment="1" applyProtection="1">
      <alignment horizontal="center" vertical="center" wrapText="1"/>
      <protection locked="0"/>
    </xf>
    <xf numFmtId="0" fontId="2" fillId="2" borderId="5" xfId="3" applyFont="1" applyFill="1" applyBorder="1" applyAlignment="1" applyProtection="1">
      <alignment horizontal="center" vertical="center" wrapText="1"/>
      <protection locked="0"/>
    </xf>
    <xf numFmtId="0" fontId="2" fillId="2" borderId="6" xfId="3" applyFont="1" applyFill="1" applyBorder="1" applyAlignment="1" applyProtection="1">
      <alignment horizontal="center" vertical="center" wrapText="1"/>
      <protection locked="0"/>
    </xf>
    <xf numFmtId="0" fontId="2" fillId="2" borderId="7" xfId="3" applyFont="1" applyFill="1" applyBorder="1" applyAlignment="1" applyProtection="1">
      <alignment horizontal="center" vertical="center" wrapText="1"/>
      <protection locked="0"/>
    </xf>
    <xf numFmtId="0" fontId="2" fillId="2" borderId="8" xfId="3"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xf>
    <xf numFmtId="0" fontId="2" fillId="2" borderId="8" xfId="0" applyFont="1" applyFill="1" applyBorder="1" applyAlignment="1">
      <alignment horizont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5" fillId="3" borderId="4" xfId="0" applyFont="1" applyFill="1" applyBorder="1" applyAlignment="1">
      <alignment horizontal="justify" vertical="center" wrapText="1"/>
    </xf>
    <xf numFmtId="0" fontId="5" fillId="3" borderId="0" xfId="0" applyFont="1" applyFill="1" applyBorder="1" applyAlignment="1">
      <alignmen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9" xfId="0" applyNumberFormat="1" applyFont="1" applyFill="1" applyBorder="1" applyAlignment="1">
      <alignment horizontal="right" vertical="center" wrapText="1"/>
    </xf>
    <xf numFmtId="164" fontId="5" fillId="0" borderId="9" xfId="0" applyNumberFormat="1" applyFont="1" applyFill="1" applyBorder="1" applyAlignment="1">
      <alignment horizontal="right" vertical="center" wrapText="1"/>
    </xf>
    <xf numFmtId="9" fontId="5" fillId="3" borderId="9" xfId="2" applyFont="1" applyFill="1" applyBorder="1" applyAlignment="1">
      <alignment vertical="center"/>
    </xf>
    <xf numFmtId="9" fontId="5" fillId="0" borderId="9" xfId="2" applyFont="1" applyBorder="1" applyAlignment="1">
      <alignment vertical="center"/>
    </xf>
    <xf numFmtId="0" fontId="5" fillId="3" borderId="9" xfId="0" applyFont="1" applyFill="1" applyBorder="1" applyAlignment="1">
      <alignment horizontal="center" vertical="center" wrapText="1"/>
    </xf>
    <xf numFmtId="164" fontId="5" fillId="3" borderId="9" xfId="1" applyNumberFormat="1" applyFont="1" applyFill="1" applyBorder="1" applyAlignment="1">
      <alignment horizontal="right" vertical="center" wrapText="1"/>
    </xf>
    <xf numFmtId="164" fontId="5" fillId="0" borderId="9" xfId="1" applyNumberFormat="1" applyFont="1" applyFill="1" applyBorder="1" applyAlignment="1">
      <alignment horizontal="right" vertical="center" wrapText="1"/>
    </xf>
    <xf numFmtId="43" fontId="4" fillId="0" borderId="0" xfId="0" applyNumberFormat="1" applyFont="1"/>
    <xf numFmtId="49" fontId="5" fillId="3" borderId="9" xfId="0" applyNumberFormat="1" applyFont="1" applyFill="1" applyBorder="1" applyAlignment="1">
      <alignment horizontal="center" vertical="center" wrapText="1"/>
    </xf>
    <xf numFmtId="43" fontId="5" fillId="0" borderId="9" xfId="1" applyFont="1" applyFill="1" applyBorder="1" applyAlignment="1">
      <alignment horizontal="right" vertical="center" wrapText="1"/>
    </xf>
    <xf numFmtId="43" fontId="5" fillId="0" borderId="5" xfId="1" applyFont="1" applyFill="1" applyBorder="1" applyAlignment="1">
      <alignment horizontal="right" vertical="center" wrapText="1"/>
    </xf>
    <xf numFmtId="0" fontId="4" fillId="3" borderId="0" xfId="0" applyFont="1" applyFill="1"/>
    <xf numFmtId="0" fontId="5" fillId="3" borderId="6" xfId="0" applyFont="1" applyFill="1" applyBorder="1" applyAlignment="1">
      <alignment horizontal="justify"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164" fontId="5" fillId="3" borderId="11" xfId="0" applyNumberFormat="1" applyFont="1" applyFill="1" applyBorder="1" applyAlignment="1">
      <alignment horizontal="right" vertical="center" wrapText="1"/>
    </xf>
    <xf numFmtId="164" fontId="2" fillId="3" borderId="11" xfId="0" applyNumberFormat="1" applyFont="1" applyFill="1" applyBorder="1" applyAlignment="1">
      <alignment horizontal="right" vertical="center" wrapText="1"/>
    </xf>
    <xf numFmtId="9" fontId="5" fillId="3" borderId="9" xfId="2" applyFont="1" applyFill="1" applyBorder="1"/>
    <xf numFmtId="9" fontId="5" fillId="0" borderId="9" xfId="2" applyFont="1" applyBorder="1"/>
    <xf numFmtId="0" fontId="2" fillId="3" borderId="12" xfId="0" applyFont="1" applyFill="1" applyBorder="1" applyAlignment="1">
      <alignment horizontal="justify" vertical="center" wrapText="1"/>
    </xf>
    <xf numFmtId="0" fontId="2" fillId="3" borderId="13" xfId="0" applyFont="1" applyFill="1" applyBorder="1" applyAlignment="1">
      <alignment horizontal="left" vertical="center" wrapText="1" indent="3"/>
    </xf>
    <xf numFmtId="0" fontId="2" fillId="3" borderId="14" xfId="0" applyFont="1" applyFill="1" applyBorder="1" applyAlignment="1">
      <alignment horizontal="left" vertical="center" wrapText="1" indent="3"/>
    </xf>
    <xf numFmtId="0" fontId="2" fillId="3" borderId="11" xfId="0" applyFont="1" applyFill="1" applyBorder="1" applyAlignment="1">
      <alignment horizontal="right" vertical="center" wrapText="1"/>
    </xf>
    <xf numFmtId="9" fontId="2" fillId="3" borderId="10" xfId="2" applyFont="1" applyFill="1" applyBorder="1" applyAlignment="1">
      <alignment vertical="center"/>
    </xf>
    <xf numFmtId="9" fontId="2" fillId="0" borderId="10" xfId="2" applyFont="1" applyBorder="1" applyAlignment="1">
      <alignment vertical="center"/>
    </xf>
    <xf numFmtId="0" fontId="6" fillId="0" borderId="0" xfId="0" applyFont="1"/>
    <xf numFmtId="0" fontId="5" fillId="3" borderId="0" xfId="0" applyFont="1" applyFill="1" applyAlignment="1">
      <alignment horizontal="left" vertical="top" wrapText="1"/>
    </xf>
    <xf numFmtId="0" fontId="5" fillId="3" borderId="0" xfId="0" applyFont="1" applyFill="1" applyAlignment="1">
      <alignment horizontal="left" vertical="top" wrapText="1"/>
    </xf>
    <xf numFmtId="0" fontId="5" fillId="3" borderId="0" xfId="0" applyFont="1" applyFill="1"/>
    <xf numFmtId="43" fontId="5" fillId="3" borderId="0" xfId="0" applyNumberFormat="1" applyFont="1" applyFill="1"/>
    <xf numFmtId="4" fontId="5" fillId="3" borderId="0" xfId="0" applyNumberFormat="1" applyFont="1" applyFill="1"/>
    <xf numFmtId="0" fontId="5" fillId="0" borderId="0" xfId="0" applyFont="1"/>
    <xf numFmtId="43" fontId="5" fillId="0" borderId="0" xfId="0" applyNumberFormat="1" applyFont="1"/>
    <xf numFmtId="165" fontId="5" fillId="0" borderId="0" xfId="0" applyNumberFormat="1" applyFont="1"/>
  </cellXfs>
  <cellStyles count="5">
    <cellStyle name="Millares" xfId="1" builtinId="3"/>
    <cellStyle name="Normal" xfId="0" builtinId="0"/>
    <cellStyle name="Normal 16 6" xfId="4" xr:uid="{5A01027A-3025-452E-B27A-7A8483FA2CB1}"/>
    <cellStyle name="Normal 3 2 3" xfId="3" xr:uid="{3CD55819-7014-4C53-A76D-96578672105A}"/>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UENTA%20P&#218;BLICA%204T%2022\00%20Archivo%20CPA%202021%20Editabl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CSF"/>
      <sheetName val="EFE"/>
      <sheetName val="EAA"/>
      <sheetName val="EADOP"/>
      <sheetName val="IPC"/>
      <sheetName val="Notas PE"/>
      <sheetName val="Hoja3"/>
      <sheetName val="EAI"/>
      <sheetName val="CtasAdmvas 1"/>
      <sheetName val="CtasAdmvas 2"/>
      <sheetName val="CtasAdmvas 3"/>
      <sheetName val="COG"/>
      <sheetName val="CTG"/>
      <sheetName val="CFF"/>
      <sheetName val="EN"/>
      <sheetName val="ID"/>
      <sheetName val="GCP"/>
      <sheetName val="PPI"/>
      <sheetName val="IR DGPD"/>
      <sheetName val="FF"/>
      <sheetName val="IPF"/>
      <sheetName val="Muebles"/>
      <sheetName val="Inmuebles"/>
      <sheetName val="Ayudas y Subsidios"/>
      <sheetName val="DestinoGtoFed"/>
      <sheetName val="Información Adicional"/>
      <sheetName val="Esq Bur"/>
      <sheetName val="Rel Cta Ba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EB465-0A44-49B2-B94B-133FE1171A11}">
  <sheetPr>
    <tabColor rgb="FF00B050"/>
    <pageSetUpPr fitToPage="1"/>
  </sheetPr>
  <dimension ref="A1:R280"/>
  <sheetViews>
    <sheetView showGridLines="0" tabSelected="1" topLeftCell="A2" workbookViewId="0">
      <selection activeCell="E8" sqref="E8"/>
    </sheetView>
  </sheetViews>
  <sheetFormatPr baseColWidth="10" defaultRowHeight="12.75" x14ac:dyDescent="0.2"/>
  <cols>
    <col min="1" max="1" width="4.33203125" style="4" customWidth="1"/>
    <col min="2" max="2" width="1.83203125" style="4" customWidth="1"/>
    <col min="3" max="3" width="8.33203125" style="4" bestFit="1" customWidth="1"/>
    <col min="4" max="4" width="15.6640625" style="4" customWidth="1"/>
    <col min="5" max="5" width="44.1640625" style="4" customWidth="1"/>
    <col min="6" max="6" width="9.1640625" style="4" customWidth="1"/>
    <col min="7" max="7" width="14.6640625" style="4" bestFit="1" customWidth="1"/>
    <col min="8" max="8" width="14.33203125" style="4" bestFit="1" customWidth="1"/>
    <col min="9" max="9" width="14.6640625" style="4" bestFit="1" customWidth="1"/>
    <col min="10" max="10" width="15.1640625" style="4" bestFit="1" customWidth="1"/>
    <col min="11" max="13" width="14.6640625" style="4" bestFit="1" customWidth="1"/>
    <col min="14" max="14" width="12.5" style="4" bestFit="1" customWidth="1"/>
    <col min="15" max="15" width="11.83203125" style="42" bestFit="1" customWidth="1"/>
    <col min="16" max="16" width="11.83203125" style="4" bestFit="1" customWidth="1"/>
    <col min="17" max="17" width="15.6640625" style="4" bestFit="1" customWidth="1"/>
    <col min="18" max="255" width="12" style="4"/>
    <col min="256" max="256" width="2.5" style="4" customWidth="1"/>
    <col min="257" max="257" width="4.33203125" style="4" customWidth="1"/>
    <col min="258" max="258" width="1.83203125" style="4" customWidth="1"/>
    <col min="259" max="259" width="20.83203125" style="4" customWidth="1"/>
    <col min="260" max="260" width="14.83203125" style="4" customWidth="1"/>
    <col min="261" max="261" width="31.6640625" style="4" customWidth="1"/>
    <col min="262" max="262" width="14.5" style="4" customWidth="1"/>
    <col min="263" max="263" width="17.83203125" style="4" customWidth="1"/>
    <col min="264" max="264" width="18.83203125" style="4" customWidth="1"/>
    <col min="265" max="266" width="18.5" style="4" customWidth="1"/>
    <col min="267" max="267" width="17" style="4" bestFit="1" customWidth="1"/>
    <col min="268" max="268" width="17" style="4" customWidth="1"/>
    <col min="269" max="269" width="17" style="4" bestFit="1" customWidth="1"/>
    <col min="270" max="270" width="18.5" style="4" customWidth="1"/>
    <col min="271" max="271" width="17" style="4" customWidth="1"/>
    <col min="272" max="272" width="16.33203125" style="4" customWidth="1"/>
    <col min="273" max="273" width="15.6640625" style="4" bestFit="1" customWidth="1"/>
    <col min="274" max="511" width="12" style="4"/>
    <col min="512" max="512" width="2.5" style="4" customWidth="1"/>
    <col min="513" max="513" width="4.33203125" style="4" customWidth="1"/>
    <col min="514" max="514" width="1.83203125" style="4" customWidth="1"/>
    <col min="515" max="515" width="20.83203125" style="4" customWidth="1"/>
    <col min="516" max="516" width="14.83203125" style="4" customWidth="1"/>
    <col min="517" max="517" width="31.6640625" style="4" customWidth="1"/>
    <col min="518" max="518" width="14.5" style="4" customWidth="1"/>
    <col min="519" max="519" width="17.83203125" style="4" customWidth="1"/>
    <col min="520" max="520" width="18.83203125" style="4" customWidth="1"/>
    <col min="521" max="522" width="18.5" style="4" customWidth="1"/>
    <col min="523" max="523" width="17" style="4" bestFit="1" customWidth="1"/>
    <col min="524" max="524" width="17" style="4" customWidth="1"/>
    <col min="525" max="525" width="17" style="4" bestFit="1" customWidth="1"/>
    <col min="526" max="526" width="18.5" style="4" customWidth="1"/>
    <col min="527" max="527" width="17" style="4" customWidth="1"/>
    <col min="528" max="528" width="16.33203125" style="4" customWidth="1"/>
    <col min="529" max="529" width="15.6640625" style="4" bestFit="1" customWidth="1"/>
    <col min="530" max="767" width="12" style="4"/>
    <col min="768" max="768" width="2.5" style="4" customWidth="1"/>
    <col min="769" max="769" width="4.33203125" style="4" customWidth="1"/>
    <col min="770" max="770" width="1.83203125" style="4" customWidth="1"/>
    <col min="771" max="771" width="20.83203125" style="4" customWidth="1"/>
    <col min="772" max="772" width="14.83203125" style="4" customWidth="1"/>
    <col min="773" max="773" width="31.6640625" style="4" customWidth="1"/>
    <col min="774" max="774" width="14.5" style="4" customWidth="1"/>
    <col min="775" max="775" width="17.83203125" style="4" customWidth="1"/>
    <col min="776" max="776" width="18.83203125" style="4" customWidth="1"/>
    <col min="777" max="778" width="18.5" style="4" customWidth="1"/>
    <col min="779" max="779" width="17" style="4" bestFit="1" customWidth="1"/>
    <col min="780" max="780" width="17" style="4" customWidth="1"/>
    <col min="781" max="781" width="17" style="4" bestFit="1" customWidth="1"/>
    <col min="782" max="782" width="18.5" style="4" customWidth="1"/>
    <col min="783" max="783" width="17" style="4" customWidth="1"/>
    <col min="784" max="784" width="16.33203125" style="4" customWidth="1"/>
    <col min="785" max="785" width="15.6640625" style="4" bestFit="1" customWidth="1"/>
    <col min="786" max="1023" width="12" style="4"/>
    <col min="1024" max="1024" width="2.5" style="4" customWidth="1"/>
    <col min="1025" max="1025" width="4.33203125" style="4" customWidth="1"/>
    <col min="1026" max="1026" width="1.83203125" style="4" customWidth="1"/>
    <col min="1027" max="1027" width="20.83203125" style="4" customWidth="1"/>
    <col min="1028" max="1028" width="14.83203125" style="4" customWidth="1"/>
    <col min="1029" max="1029" width="31.6640625" style="4" customWidth="1"/>
    <col min="1030" max="1030" width="14.5" style="4" customWidth="1"/>
    <col min="1031" max="1031" width="17.83203125" style="4" customWidth="1"/>
    <col min="1032" max="1032" width="18.83203125" style="4" customWidth="1"/>
    <col min="1033" max="1034" width="18.5" style="4" customWidth="1"/>
    <col min="1035" max="1035" width="17" style="4" bestFit="1" customWidth="1"/>
    <col min="1036" max="1036" width="17" style="4" customWidth="1"/>
    <col min="1037" max="1037" width="17" style="4" bestFit="1" customWidth="1"/>
    <col min="1038" max="1038" width="18.5" style="4" customWidth="1"/>
    <col min="1039" max="1039" width="17" style="4" customWidth="1"/>
    <col min="1040" max="1040" width="16.33203125" style="4" customWidth="1"/>
    <col min="1041" max="1041" width="15.6640625" style="4" bestFit="1" customWidth="1"/>
    <col min="1042" max="1279" width="12" style="4"/>
    <col min="1280" max="1280" width="2.5" style="4" customWidth="1"/>
    <col min="1281" max="1281" width="4.33203125" style="4" customWidth="1"/>
    <col min="1282" max="1282" width="1.83203125" style="4" customWidth="1"/>
    <col min="1283" max="1283" width="20.83203125" style="4" customWidth="1"/>
    <col min="1284" max="1284" width="14.83203125" style="4" customWidth="1"/>
    <col min="1285" max="1285" width="31.6640625" style="4" customWidth="1"/>
    <col min="1286" max="1286" width="14.5" style="4" customWidth="1"/>
    <col min="1287" max="1287" width="17.83203125" style="4" customWidth="1"/>
    <col min="1288" max="1288" width="18.83203125" style="4" customWidth="1"/>
    <col min="1289" max="1290" width="18.5" style="4" customWidth="1"/>
    <col min="1291" max="1291" width="17" style="4" bestFit="1" customWidth="1"/>
    <col min="1292" max="1292" width="17" style="4" customWidth="1"/>
    <col min="1293" max="1293" width="17" style="4" bestFit="1" customWidth="1"/>
    <col min="1294" max="1294" width="18.5" style="4" customWidth="1"/>
    <col min="1295" max="1295" width="17" style="4" customWidth="1"/>
    <col min="1296" max="1296" width="16.33203125" style="4" customWidth="1"/>
    <col min="1297" max="1297" width="15.6640625" style="4" bestFit="1" customWidth="1"/>
    <col min="1298" max="1535" width="12" style="4"/>
    <col min="1536" max="1536" width="2.5" style="4" customWidth="1"/>
    <col min="1537" max="1537" width="4.33203125" style="4" customWidth="1"/>
    <col min="1538" max="1538" width="1.83203125" style="4" customWidth="1"/>
    <col min="1539" max="1539" width="20.83203125" style="4" customWidth="1"/>
    <col min="1540" max="1540" width="14.83203125" style="4" customWidth="1"/>
    <col min="1541" max="1541" width="31.6640625" style="4" customWidth="1"/>
    <col min="1542" max="1542" width="14.5" style="4" customWidth="1"/>
    <col min="1543" max="1543" width="17.83203125" style="4" customWidth="1"/>
    <col min="1544" max="1544" width="18.83203125" style="4" customWidth="1"/>
    <col min="1545" max="1546" width="18.5" style="4" customWidth="1"/>
    <col min="1547" max="1547" width="17" style="4" bestFit="1" customWidth="1"/>
    <col min="1548" max="1548" width="17" style="4" customWidth="1"/>
    <col min="1549" max="1549" width="17" style="4" bestFit="1" customWidth="1"/>
    <col min="1550" max="1550" width="18.5" style="4" customWidth="1"/>
    <col min="1551" max="1551" width="17" style="4" customWidth="1"/>
    <col min="1552" max="1552" width="16.33203125" style="4" customWidth="1"/>
    <col min="1553" max="1553" width="15.6640625" style="4" bestFit="1" customWidth="1"/>
    <col min="1554" max="1791" width="12" style="4"/>
    <col min="1792" max="1792" width="2.5" style="4" customWidth="1"/>
    <col min="1793" max="1793" width="4.33203125" style="4" customWidth="1"/>
    <col min="1794" max="1794" width="1.83203125" style="4" customWidth="1"/>
    <col min="1795" max="1795" width="20.83203125" style="4" customWidth="1"/>
    <col min="1796" max="1796" width="14.83203125" style="4" customWidth="1"/>
    <col min="1797" max="1797" width="31.6640625" style="4" customWidth="1"/>
    <col min="1798" max="1798" width="14.5" style="4" customWidth="1"/>
    <col min="1799" max="1799" width="17.83203125" style="4" customWidth="1"/>
    <col min="1800" max="1800" width="18.83203125" style="4" customWidth="1"/>
    <col min="1801" max="1802" width="18.5" style="4" customWidth="1"/>
    <col min="1803" max="1803" width="17" style="4" bestFit="1" customWidth="1"/>
    <col min="1804" max="1804" width="17" style="4" customWidth="1"/>
    <col min="1805" max="1805" width="17" style="4" bestFit="1" customWidth="1"/>
    <col min="1806" max="1806" width="18.5" style="4" customWidth="1"/>
    <col min="1807" max="1807" width="17" style="4" customWidth="1"/>
    <col min="1808" max="1808" width="16.33203125" style="4" customWidth="1"/>
    <col min="1809" max="1809" width="15.6640625" style="4" bestFit="1" customWidth="1"/>
    <col min="1810" max="2047" width="12" style="4"/>
    <col min="2048" max="2048" width="2.5" style="4" customWidth="1"/>
    <col min="2049" max="2049" width="4.33203125" style="4" customWidth="1"/>
    <col min="2050" max="2050" width="1.83203125" style="4" customWidth="1"/>
    <col min="2051" max="2051" width="20.83203125" style="4" customWidth="1"/>
    <col min="2052" max="2052" width="14.83203125" style="4" customWidth="1"/>
    <col min="2053" max="2053" width="31.6640625" style="4" customWidth="1"/>
    <col min="2054" max="2054" width="14.5" style="4" customWidth="1"/>
    <col min="2055" max="2055" width="17.83203125" style="4" customWidth="1"/>
    <col min="2056" max="2056" width="18.83203125" style="4" customWidth="1"/>
    <col min="2057" max="2058" width="18.5" style="4" customWidth="1"/>
    <col min="2059" max="2059" width="17" style="4" bestFit="1" customWidth="1"/>
    <col min="2060" max="2060" width="17" style="4" customWidth="1"/>
    <col min="2061" max="2061" width="17" style="4" bestFit="1" customWidth="1"/>
    <col min="2062" max="2062" width="18.5" style="4" customWidth="1"/>
    <col min="2063" max="2063" width="17" style="4" customWidth="1"/>
    <col min="2064" max="2064" width="16.33203125" style="4" customWidth="1"/>
    <col min="2065" max="2065" width="15.6640625" style="4" bestFit="1" customWidth="1"/>
    <col min="2066" max="2303" width="12" style="4"/>
    <col min="2304" max="2304" width="2.5" style="4" customWidth="1"/>
    <col min="2305" max="2305" width="4.33203125" style="4" customWidth="1"/>
    <col min="2306" max="2306" width="1.83203125" style="4" customWidth="1"/>
    <col min="2307" max="2307" width="20.83203125" style="4" customWidth="1"/>
    <col min="2308" max="2308" width="14.83203125" style="4" customWidth="1"/>
    <col min="2309" max="2309" width="31.6640625" style="4" customWidth="1"/>
    <col min="2310" max="2310" width="14.5" style="4" customWidth="1"/>
    <col min="2311" max="2311" width="17.83203125" style="4" customWidth="1"/>
    <col min="2312" max="2312" width="18.83203125" style="4" customWidth="1"/>
    <col min="2313" max="2314" width="18.5" style="4" customWidth="1"/>
    <col min="2315" max="2315" width="17" style="4" bestFit="1" customWidth="1"/>
    <col min="2316" max="2316" width="17" style="4" customWidth="1"/>
    <col min="2317" max="2317" width="17" style="4" bestFit="1" customWidth="1"/>
    <col min="2318" max="2318" width="18.5" style="4" customWidth="1"/>
    <col min="2319" max="2319" width="17" style="4" customWidth="1"/>
    <col min="2320" max="2320" width="16.33203125" style="4" customWidth="1"/>
    <col min="2321" max="2321" width="15.6640625" style="4" bestFit="1" customWidth="1"/>
    <col min="2322" max="2559" width="12" style="4"/>
    <col min="2560" max="2560" width="2.5" style="4" customWidth="1"/>
    <col min="2561" max="2561" width="4.33203125" style="4" customWidth="1"/>
    <col min="2562" max="2562" width="1.83203125" style="4" customWidth="1"/>
    <col min="2563" max="2563" width="20.83203125" style="4" customWidth="1"/>
    <col min="2564" max="2564" width="14.83203125" style="4" customWidth="1"/>
    <col min="2565" max="2565" width="31.6640625" style="4" customWidth="1"/>
    <col min="2566" max="2566" width="14.5" style="4" customWidth="1"/>
    <col min="2567" max="2567" width="17.83203125" style="4" customWidth="1"/>
    <col min="2568" max="2568" width="18.83203125" style="4" customWidth="1"/>
    <col min="2569" max="2570" width="18.5" style="4" customWidth="1"/>
    <col min="2571" max="2571" width="17" style="4" bestFit="1" customWidth="1"/>
    <col min="2572" max="2572" width="17" style="4" customWidth="1"/>
    <col min="2573" max="2573" width="17" style="4" bestFit="1" customWidth="1"/>
    <col min="2574" max="2574" width="18.5" style="4" customWidth="1"/>
    <col min="2575" max="2575" width="17" style="4" customWidth="1"/>
    <col min="2576" max="2576" width="16.33203125" style="4" customWidth="1"/>
    <col min="2577" max="2577" width="15.6640625" style="4" bestFit="1" customWidth="1"/>
    <col min="2578" max="2815" width="12" style="4"/>
    <col min="2816" max="2816" width="2.5" style="4" customWidth="1"/>
    <col min="2817" max="2817" width="4.33203125" style="4" customWidth="1"/>
    <col min="2818" max="2818" width="1.83203125" style="4" customWidth="1"/>
    <col min="2819" max="2819" width="20.83203125" style="4" customWidth="1"/>
    <col min="2820" max="2820" width="14.83203125" style="4" customWidth="1"/>
    <col min="2821" max="2821" width="31.6640625" style="4" customWidth="1"/>
    <col min="2822" max="2822" width="14.5" style="4" customWidth="1"/>
    <col min="2823" max="2823" width="17.83203125" style="4" customWidth="1"/>
    <col min="2824" max="2824" width="18.83203125" style="4" customWidth="1"/>
    <col min="2825" max="2826" width="18.5" style="4" customWidth="1"/>
    <col min="2827" max="2827" width="17" style="4" bestFit="1" customWidth="1"/>
    <col min="2828" max="2828" width="17" style="4" customWidth="1"/>
    <col min="2829" max="2829" width="17" style="4" bestFit="1" customWidth="1"/>
    <col min="2830" max="2830" width="18.5" style="4" customWidth="1"/>
    <col min="2831" max="2831" width="17" style="4" customWidth="1"/>
    <col min="2832" max="2832" width="16.33203125" style="4" customWidth="1"/>
    <col min="2833" max="2833" width="15.6640625" style="4" bestFit="1" customWidth="1"/>
    <col min="2834" max="3071" width="12" style="4"/>
    <col min="3072" max="3072" width="2.5" style="4" customWidth="1"/>
    <col min="3073" max="3073" width="4.33203125" style="4" customWidth="1"/>
    <col min="3074" max="3074" width="1.83203125" style="4" customWidth="1"/>
    <col min="3075" max="3075" width="20.83203125" style="4" customWidth="1"/>
    <col min="3076" max="3076" width="14.83203125" style="4" customWidth="1"/>
    <col min="3077" max="3077" width="31.6640625" style="4" customWidth="1"/>
    <col min="3078" max="3078" width="14.5" style="4" customWidth="1"/>
    <col min="3079" max="3079" width="17.83203125" style="4" customWidth="1"/>
    <col min="3080" max="3080" width="18.83203125" style="4" customWidth="1"/>
    <col min="3081" max="3082" width="18.5" style="4" customWidth="1"/>
    <col min="3083" max="3083" width="17" style="4" bestFit="1" customWidth="1"/>
    <col min="3084" max="3084" width="17" style="4" customWidth="1"/>
    <col min="3085" max="3085" width="17" style="4" bestFit="1" customWidth="1"/>
    <col min="3086" max="3086" width="18.5" style="4" customWidth="1"/>
    <col min="3087" max="3087" width="17" style="4" customWidth="1"/>
    <col min="3088" max="3088" width="16.33203125" style="4" customWidth="1"/>
    <col min="3089" max="3089" width="15.6640625" style="4" bestFit="1" customWidth="1"/>
    <col min="3090" max="3327" width="12" style="4"/>
    <col min="3328" max="3328" width="2.5" style="4" customWidth="1"/>
    <col min="3329" max="3329" width="4.33203125" style="4" customWidth="1"/>
    <col min="3330" max="3330" width="1.83203125" style="4" customWidth="1"/>
    <col min="3331" max="3331" width="20.83203125" style="4" customWidth="1"/>
    <col min="3332" max="3332" width="14.83203125" style="4" customWidth="1"/>
    <col min="3333" max="3333" width="31.6640625" style="4" customWidth="1"/>
    <col min="3334" max="3334" width="14.5" style="4" customWidth="1"/>
    <col min="3335" max="3335" width="17.83203125" style="4" customWidth="1"/>
    <col min="3336" max="3336" width="18.83203125" style="4" customWidth="1"/>
    <col min="3337" max="3338" width="18.5" style="4" customWidth="1"/>
    <col min="3339" max="3339" width="17" style="4" bestFit="1" customWidth="1"/>
    <col min="3340" max="3340" width="17" style="4" customWidth="1"/>
    <col min="3341" max="3341" width="17" style="4" bestFit="1" customWidth="1"/>
    <col min="3342" max="3342" width="18.5" style="4" customWidth="1"/>
    <col min="3343" max="3343" width="17" style="4" customWidth="1"/>
    <col min="3344" max="3344" width="16.33203125" style="4" customWidth="1"/>
    <col min="3345" max="3345" width="15.6640625" style="4" bestFit="1" customWidth="1"/>
    <col min="3346" max="3583" width="12" style="4"/>
    <col min="3584" max="3584" width="2.5" style="4" customWidth="1"/>
    <col min="3585" max="3585" width="4.33203125" style="4" customWidth="1"/>
    <col min="3586" max="3586" width="1.83203125" style="4" customWidth="1"/>
    <col min="3587" max="3587" width="20.83203125" style="4" customWidth="1"/>
    <col min="3588" max="3588" width="14.83203125" style="4" customWidth="1"/>
    <col min="3589" max="3589" width="31.6640625" style="4" customWidth="1"/>
    <col min="3590" max="3590" width="14.5" style="4" customWidth="1"/>
    <col min="3591" max="3591" width="17.83203125" style="4" customWidth="1"/>
    <col min="3592" max="3592" width="18.83203125" style="4" customWidth="1"/>
    <col min="3593" max="3594" width="18.5" style="4" customWidth="1"/>
    <col min="3595" max="3595" width="17" style="4" bestFit="1" customWidth="1"/>
    <col min="3596" max="3596" width="17" style="4" customWidth="1"/>
    <col min="3597" max="3597" width="17" style="4" bestFit="1" customWidth="1"/>
    <col min="3598" max="3598" width="18.5" style="4" customWidth="1"/>
    <col min="3599" max="3599" width="17" style="4" customWidth="1"/>
    <col min="3600" max="3600" width="16.33203125" style="4" customWidth="1"/>
    <col min="3601" max="3601" width="15.6640625" style="4" bestFit="1" customWidth="1"/>
    <col min="3602" max="3839" width="12" style="4"/>
    <col min="3840" max="3840" width="2.5" style="4" customWidth="1"/>
    <col min="3841" max="3841" width="4.33203125" style="4" customWidth="1"/>
    <col min="3842" max="3842" width="1.83203125" style="4" customWidth="1"/>
    <col min="3843" max="3843" width="20.83203125" style="4" customWidth="1"/>
    <col min="3844" max="3844" width="14.83203125" style="4" customWidth="1"/>
    <col min="3845" max="3845" width="31.6640625" style="4" customWidth="1"/>
    <col min="3846" max="3846" width="14.5" style="4" customWidth="1"/>
    <col min="3847" max="3847" width="17.83203125" style="4" customWidth="1"/>
    <col min="3848" max="3848" width="18.83203125" style="4" customWidth="1"/>
    <col min="3849" max="3850" width="18.5" style="4" customWidth="1"/>
    <col min="3851" max="3851" width="17" style="4" bestFit="1" customWidth="1"/>
    <col min="3852" max="3852" width="17" style="4" customWidth="1"/>
    <col min="3853" max="3853" width="17" style="4" bestFit="1" customWidth="1"/>
    <col min="3854" max="3854" width="18.5" style="4" customWidth="1"/>
    <col min="3855" max="3855" width="17" style="4" customWidth="1"/>
    <col min="3856" max="3856" width="16.33203125" style="4" customWidth="1"/>
    <col min="3857" max="3857" width="15.6640625" style="4" bestFit="1" customWidth="1"/>
    <col min="3858" max="4095" width="12" style="4"/>
    <col min="4096" max="4096" width="2.5" style="4" customWidth="1"/>
    <col min="4097" max="4097" width="4.33203125" style="4" customWidth="1"/>
    <col min="4098" max="4098" width="1.83203125" style="4" customWidth="1"/>
    <col min="4099" max="4099" width="20.83203125" style="4" customWidth="1"/>
    <col min="4100" max="4100" width="14.83203125" style="4" customWidth="1"/>
    <col min="4101" max="4101" width="31.6640625" style="4" customWidth="1"/>
    <col min="4102" max="4102" width="14.5" style="4" customWidth="1"/>
    <col min="4103" max="4103" width="17.83203125" style="4" customWidth="1"/>
    <col min="4104" max="4104" width="18.83203125" style="4" customWidth="1"/>
    <col min="4105" max="4106" width="18.5" style="4" customWidth="1"/>
    <col min="4107" max="4107" width="17" style="4" bestFit="1" customWidth="1"/>
    <col min="4108" max="4108" width="17" style="4" customWidth="1"/>
    <col min="4109" max="4109" width="17" style="4" bestFit="1" customWidth="1"/>
    <col min="4110" max="4110" width="18.5" style="4" customWidth="1"/>
    <col min="4111" max="4111" width="17" style="4" customWidth="1"/>
    <col min="4112" max="4112" width="16.33203125" style="4" customWidth="1"/>
    <col min="4113" max="4113" width="15.6640625" style="4" bestFit="1" customWidth="1"/>
    <col min="4114" max="4351" width="12" style="4"/>
    <col min="4352" max="4352" width="2.5" style="4" customWidth="1"/>
    <col min="4353" max="4353" width="4.33203125" style="4" customWidth="1"/>
    <col min="4354" max="4354" width="1.83203125" style="4" customWidth="1"/>
    <col min="4355" max="4355" width="20.83203125" style="4" customWidth="1"/>
    <col min="4356" max="4356" width="14.83203125" style="4" customWidth="1"/>
    <col min="4357" max="4357" width="31.6640625" style="4" customWidth="1"/>
    <col min="4358" max="4358" width="14.5" style="4" customWidth="1"/>
    <col min="4359" max="4359" width="17.83203125" style="4" customWidth="1"/>
    <col min="4360" max="4360" width="18.83203125" style="4" customWidth="1"/>
    <col min="4361" max="4362" width="18.5" style="4" customWidth="1"/>
    <col min="4363" max="4363" width="17" style="4" bestFit="1" customWidth="1"/>
    <col min="4364" max="4364" width="17" style="4" customWidth="1"/>
    <col min="4365" max="4365" width="17" style="4" bestFit="1" customWidth="1"/>
    <col min="4366" max="4366" width="18.5" style="4" customWidth="1"/>
    <col min="4367" max="4367" width="17" style="4" customWidth="1"/>
    <col min="4368" max="4368" width="16.33203125" style="4" customWidth="1"/>
    <col min="4369" max="4369" width="15.6640625" style="4" bestFit="1" customWidth="1"/>
    <col min="4370" max="4607" width="12" style="4"/>
    <col min="4608" max="4608" width="2.5" style="4" customWidth="1"/>
    <col min="4609" max="4609" width="4.33203125" style="4" customWidth="1"/>
    <col min="4610" max="4610" width="1.83203125" style="4" customWidth="1"/>
    <col min="4611" max="4611" width="20.83203125" style="4" customWidth="1"/>
    <col min="4612" max="4612" width="14.83203125" style="4" customWidth="1"/>
    <col min="4613" max="4613" width="31.6640625" style="4" customWidth="1"/>
    <col min="4614" max="4614" width="14.5" style="4" customWidth="1"/>
    <col min="4615" max="4615" width="17.83203125" style="4" customWidth="1"/>
    <col min="4616" max="4616" width="18.83203125" style="4" customWidth="1"/>
    <col min="4617" max="4618" width="18.5" style="4" customWidth="1"/>
    <col min="4619" max="4619" width="17" style="4" bestFit="1" customWidth="1"/>
    <col min="4620" max="4620" width="17" style="4" customWidth="1"/>
    <col min="4621" max="4621" width="17" style="4" bestFit="1" customWidth="1"/>
    <col min="4622" max="4622" width="18.5" style="4" customWidth="1"/>
    <col min="4623" max="4623" width="17" style="4" customWidth="1"/>
    <col min="4624" max="4624" width="16.33203125" style="4" customWidth="1"/>
    <col min="4625" max="4625" width="15.6640625" style="4" bestFit="1" customWidth="1"/>
    <col min="4626" max="4863" width="12" style="4"/>
    <col min="4864" max="4864" width="2.5" style="4" customWidth="1"/>
    <col min="4865" max="4865" width="4.33203125" style="4" customWidth="1"/>
    <col min="4866" max="4866" width="1.83203125" style="4" customWidth="1"/>
    <col min="4867" max="4867" width="20.83203125" style="4" customWidth="1"/>
    <col min="4868" max="4868" width="14.83203125" style="4" customWidth="1"/>
    <col min="4869" max="4869" width="31.6640625" style="4" customWidth="1"/>
    <col min="4870" max="4870" width="14.5" style="4" customWidth="1"/>
    <col min="4871" max="4871" width="17.83203125" style="4" customWidth="1"/>
    <col min="4872" max="4872" width="18.83203125" style="4" customWidth="1"/>
    <col min="4873" max="4874" width="18.5" style="4" customWidth="1"/>
    <col min="4875" max="4875" width="17" style="4" bestFit="1" customWidth="1"/>
    <col min="4876" max="4876" width="17" style="4" customWidth="1"/>
    <col min="4877" max="4877" width="17" style="4" bestFit="1" customWidth="1"/>
    <col min="4878" max="4878" width="18.5" style="4" customWidth="1"/>
    <col min="4879" max="4879" width="17" style="4" customWidth="1"/>
    <col min="4880" max="4880" width="16.33203125" style="4" customWidth="1"/>
    <col min="4881" max="4881" width="15.6640625" style="4" bestFit="1" customWidth="1"/>
    <col min="4882" max="5119" width="12" style="4"/>
    <col min="5120" max="5120" width="2.5" style="4" customWidth="1"/>
    <col min="5121" max="5121" width="4.33203125" style="4" customWidth="1"/>
    <col min="5122" max="5122" width="1.83203125" style="4" customWidth="1"/>
    <col min="5123" max="5123" width="20.83203125" style="4" customWidth="1"/>
    <col min="5124" max="5124" width="14.83203125" style="4" customWidth="1"/>
    <col min="5125" max="5125" width="31.6640625" style="4" customWidth="1"/>
    <col min="5126" max="5126" width="14.5" style="4" customWidth="1"/>
    <col min="5127" max="5127" width="17.83203125" style="4" customWidth="1"/>
    <col min="5128" max="5128" width="18.83203125" style="4" customWidth="1"/>
    <col min="5129" max="5130" width="18.5" style="4" customWidth="1"/>
    <col min="5131" max="5131" width="17" style="4" bestFit="1" customWidth="1"/>
    <col min="5132" max="5132" width="17" style="4" customWidth="1"/>
    <col min="5133" max="5133" width="17" style="4" bestFit="1" customWidth="1"/>
    <col min="5134" max="5134" width="18.5" style="4" customWidth="1"/>
    <col min="5135" max="5135" width="17" style="4" customWidth="1"/>
    <col min="5136" max="5136" width="16.33203125" style="4" customWidth="1"/>
    <col min="5137" max="5137" width="15.6640625" style="4" bestFit="1" customWidth="1"/>
    <col min="5138" max="5375" width="12" style="4"/>
    <col min="5376" max="5376" width="2.5" style="4" customWidth="1"/>
    <col min="5377" max="5377" width="4.33203125" style="4" customWidth="1"/>
    <col min="5378" max="5378" width="1.83203125" style="4" customWidth="1"/>
    <col min="5379" max="5379" width="20.83203125" style="4" customWidth="1"/>
    <col min="5380" max="5380" width="14.83203125" style="4" customWidth="1"/>
    <col min="5381" max="5381" width="31.6640625" style="4" customWidth="1"/>
    <col min="5382" max="5382" width="14.5" style="4" customWidth="1"/>
    <col min="5383" max="5383" width="17.83203125" style="4" customWidth="1"/>
    <col min="5384" max="5384" width="18.83203125" style="4" customWidth="1"/>
    <col min="5385" max="5386" width="18.5" style="4" customWidth="1"/>
    <col min="5387" max="5387" width="17" style="4" bestFit="1" customWidth="1"/>
    <col min="5388" max="5388" width="17" style="4" customWidth="1"/>
    <col min="5389" max="5389" width="17" style="4" bestFit="1" customWidth="1"/>
    <col min="5390" max="5390" width="18.5" style="4" customWidth="1"/>
    <col min="5391" max="5391" width="17" style="4" customWidth="1"/>
    <col min="5392" max="5392" width="16.33203125" style="4" customWidth="1"/>
    <col min="5393" max="5393" width="15.6640625" style="4" bestFit="1" customWidth="1"/>
    <col min="5394" max="5631" width="12" style="4"/>
    <col min="5632" max="5632" width="2.5" style="4" customWidth="1"/>
    <col min="5633" max="5633" width="4.33203125" style="4" customWidth="1"/>
    <col min="5634" max="5634" width="1.83203125" style="4" customWidth="1"/>
    <col min="5635" max="5635" width="20.83203125" style="4" customWidth="1"/>
    <col min="5636" max="5636" width="14.83203125" style="4" customWidth="1"/>
    <col min="5637" max="5637" width="31.6640625" style="4" customWidth="1"/>
    <col min="5638" max="5638" width="14.5" style="4" customWidth="1"/>
    <col min="5639" max="5639" width="17.83203125" style="4" customWidth="1"/>
    <col min="5640" max="5640" width="18.83203125" style="4" customWidth="1"/>
    <col min="5641" max="5642" width="18.5" style="4" customWidth="1"/>
    <col min="5643" max="5643" width="17" style="4" bestFit="1" customWidth="1"/>
    <col min="5644" max="5644" width="17" style="4" customWidth="1"/>
    <col min="5645" max="5645" width="17" style="4" bestFit="1" customWidth="1"/>
    <col min="5646" max="5646" width="18.5" style="4" customWidth="1"/>
    <col min="5647" max="5647" width="17" style="4" customWidth="1"/>
    <col min="5648" max="5648" width="16.33203125" style="4" customWidth="1"/>
    <col min="5649" max="5649" width="15.6640625" style="4" bestFit="1" customWidth="1"/>
    <col min="5650" max="5887" width="12" style="4"/>
    <col min="5888" max="5888" width="2.5" style="4" customWidth="1"/>
    <col min="5889" max="5889" width="4.33203125" style="4" customWidth="1"/>
    <col min="5890" max="5890" width="1.83203125" style="4" customWidth="1"/>
    <col min="5891" max="5891" width="20.83203125" style="4" customWidth="1"/>
    <col min="5892" max="5892" width="14.83203125" style="4" customWidth="1"/>
    <col min="5893" max="5893" width="31.6640625" style="4" customWidth="1"/>
    <col min="5894" max="5894" width="14.5" style="4" customWidth="1"/>
    <col min="5895" max="5895" width="17.83203125" style="4" customWidth="1"/>
    <col min="5896" max="5896" width="18.83203125" style="4" customWidth="1"/>
    <col min="5897" max="5898" width="18.5" style="4" customWidth="1"/>
    <col min="5899" max="5899" width="17" style="4" bestFit="1" customWidth="1"/>
    <col min="5900" max="5900" width="17" style="4" customWidth="1"/>
    <col min="5901" max="5901" width="17" style="4" bestFit="1" customWidth="1"/>
    <col min="5902" max="5902" width="18.5" style="4" customWidth="1"/>
    <col min="5903" max="5903" width="17" style="4" customWidth="1"/>
    <col min="5904" max="5904" width="16.33203125" style="4" customWidth="1"/>
    <col min="5905" max="5905" width="15.6640625" style="4" bestFit="1" customWidth="1"/>
    <col min="5906" max="6143" width="12" style="4"/>
    <col min="6144" max="6144" width="2.5" style="4" customWidth="1"/>
    <col min="6145" max="6145" width="4.33203125" style="4" customWidth="1"/>
    <col min="6146" max="6146" width="1.83203125" style="4" customWidth="1"/>
    <col min="6147" max="6147" width="20.83203125" style="4" customWidth="1"/>
    <col min="6148" max="6148" width="14.83203125" style="4" customWidth="1"/>
    <col min="6149" max="6149" width="31.6640625" style="4" customWidth="1"/>
    <col min="6150" max="6150" width="14.5" style="4" customWidth="1"/>
    <col min="6151" max="6151" width="17.83203125" style="4" customWidth="1"/>
    <col min="6152" max="6152" width="18.83203125" style="4" customWidth="1"/>
    <col min="6153" max="6154" width="18.5" style="4" customWidth="1"/>
    <col min="6155" max="6155" width="17" style="4" bestFit="1" customWidth="1"/>
    <col min="6156" max="6156" width="17" style="4" customWidth="1"/>
    <col min="6157" max="6157" width="17" style="4" bestFit="1" customWidth="1"/>
    <col min="6158" max="6158" width="18.5" style="4" customWidth="1"/>
    <col min="6159" max="6159" width="17" style="4" customWidth="1"/>
    <col min="6160" max="6160" width="16.33203125" style="4" customWidth="1"/>
    <col min="6161" max="6161" width="15.6640625" style="4" bestFit="1" customWidth="1"/>
    <col min="6162" max="6399" width="12" style="4"/>
    <col min="6400" max="6400" width="2.5" style="4" customWidth="1"/>
    <col min="6401" max="6401" width="4.33203125" style="4" customWidth="1"/>
    <col min="6402" max="6402" width="1.83203125" style="4" customWidth="1"/>
    <col min="6403" max="6403" width="20.83203125" style="4" customWidth="1"/>
    <col min="6404" max="6404" width="14.83203125" style="4" customWidth="1"/>
    <col min="6405" max="6405" width="31.6640625" style="4" customWidth="1"/>
    <col min="6406" max="6406" width="14.5" style="4" customWidth="1"/>
    <col min="6407" max="6407" width="17.83203125" style="4" customWidth="1"/>
    <col min="6408" max="6408" width="18.83203125" style="4" customWidth="1"/>
    <col min="6409" max="6410" width="18.5" style="4" customWidth="1"/>
    <col min="6411" max="6411" width="17" style="4" bestFit="1" customWidth="1"/>
    <col min="6412" max="6412" width="17" style="4" customWidth="1"/>
    <col min="6413" max="6413" width="17" style="4" bestFit="1" customWidth="1"/>
    <col min="6414" max="6414" width="18.5" style="4" customWidth="1"/>
    <col min="6415" max="6415" width="17" style="4" customWidth="1"/>
    <col min="6416" max="6416" width="16.33203125" style="4" customWidth="1"/>
    <col min="6417" max="6417" width="15.6640625" style="4" bestFit="1" customWidth="1"/>
    <col min="6418" max="6655" width="12" style="4"/>
    <col min="6656" max="6656" width="2.5" style="4" customWidth="1"/>
    <col min="6657" max="6657" width="4.33203125" style="4" customWidth="1"/>
    <col min="6658" max="6658" width="1.83203125" style="4" customWidth="1"/>
    <col min="6659" max="6659" width="20.83203125" style="4" customWidth="1"/>
    <col min="6660" max="6660" width="14.83203125" style="4" customWidth="1"/>
    <col min="6661" max="6661" width="31.6640625" style="4" customWidth="1"/>
    <col min="6662" max="6662" width="14.5" style="4" customWidth="1"/>
    <col min="6663" max="6663" width="17.83203125" style="4" customWidth="1"/>
    <col min="6664" max="6664" width="18.83203125" style="4" customWidth="1"/>
    <col min="6665" max="6666" width="18.5" style="4" customWidth="1"/>
    <col min="6667" max="6667" width="17" style="4" bestFit="1" customWidth="1"/>
    <col min="6668" max="6668" width="17" style="4" customWidth="1"/>
    <col min="6669" max="6669" width="17" style="4" bestFit="1" customWidth="1"/>
    <col min="6670" max="6670" width="18.5" style="4" customWidth="1"/>
    <col min="6671" max="6671" width="17" style="4" customWidth="1"/>
    <col min="6672" max="6672" width="16.33203125" style="4" customWidth="1"/>
    <col min="6673" max="6673" width="15.6640625" style="4" bestFit="1" customWidth="1"/>
    <col min="6674" max="6911" width="12" style="4"/>
    <col min="6912" max="6912" width="2.5" style="4" customWidth="1"/>
    <col min="6913" max="6913" width="4.33203125" style="4" customWidth="1"/>
    <col min="6914" max="6914" width="1.83203125" style="4" customWidth="1"/>
    <col min="6915" max="6915" width="20.83203125" style="4" customWidth="1"/>
    <col min="6916" max="6916" width="14.83203125" style="4" customWidth="1"/>
    <col min="6917" max="6917" width="31.6640625" style="4" customWidth="1"/>
    <col min="6918" max="6918" width="14.5" style="4" customWidth="1"/>
    <col min="6919" max="6919" width="17.83203125" style="4" customWidth="1"/>
    <col min="6920" max="6920" width="18.83203125" style="4" customWidth="1"/>
    <col min="6921" max="6922" width="18.5" style="4" customWidth="1"/>
    <col min="6923" max="6923" width="17" style="4" bestFit="1" customWidth="1"/>
    <col min="6924" max="6924" width="17" style="4" customWidth="1"/>
    <col min="6925" max="6925" width="17" style="4" bestFit="1" customWidth="1"/>
    <col min="6926" max="6926" width="18.5" style="4" customWidth="1"/>
    <col min="6927" max="6927" width="17" style="4" customWidth="1"/>
    <col min="6928" max="6928" width="16.33203125" style="4" customWidth="1"/>
    <col min="6929" max="6929" width="15.6640625" style="4" bestFit="1" customWidth="1"/>
    <col min="6930" max="7167" width="12" style="4"/>
    <col min="7168" max="7168" width="2.5" style="4" customWidth="1"/>
    <col min="7169" max="7169" width="4.33203125" style="4" customWidth="1"/>
    <col min="7170" max="7170" width="1.83203125" style="4" customWidth="1"/>
    <col min="7171" max="7171" width="20.83203125" style="4" customWidth="1"/>
    <col min="7172" max="7172" width="14.83203125" style="4" customWidth="1"/>
    <col min="7173" max="7173" width="31.6640625" style="4" customWidth="1"/>
    <col min="7174" max="7174" width="14.5" style="4" customWidth="1"/>
    <col min="7175" max="7175" width="17.83203125" style="4" customWidth="1"/>
    <col min="7176" max="7176" width="18.83203125" style="4" customWidth="1"/>
    <col min="7177" max="7178" width="18.5" style="4" customWidth="1"/>
    <col min="7179" max="7179" width="17" style="4" bestFit="1" customWidth="1"/>
    <col min="7180" max="7180" width="17" style="4" customWidth="1"/>
    <col min="7181" max="7181" width="17" style="4" bestFit="1" customWidth="1"/>
    <col min="7182" max="7182" width="18.5" style="4" customWidth="1"/>
    <col min="7183" max="7183" width="17" style="4" customWidth="1"/>
    <col min="7184" max="7184" width="16.33203125" style="4" customWidth="1"/>
    <col min="7185" max="7185" width="15.6640625" style="4" bestFit="1" customWidth="1"/>
    <col min="7186" max="7423" width="12" style="4"/>
    <col min="7424" max="7424" width="2.5" style="4" customWidth="1"/>
    <col min="7425" max="7425" width="4.33203125" style="4" customWidth="1"/>
    <col min="7426" max="7426" width="1.83203125" style="4" customWidth="1"/>
    <col min="7427" max="7427" width="20.83203125" style="4" customWidth="1"/>
    <col min="7428" max="7428" width="14.83203125" style="4" customWidth="1"/>
    <col min="7429" max="7429" width="31.6640625" style="4" customWidth="1"/>
    <col min="7430" max="7430" width="14.5" style="4" customWidth="1"/>
    <col min="7431" max="7431" width="17.83203125" style="4" customWidth="1"/>
    <col min="7432" max="7432" width="18.83203125" style="4" customWidth="1"/>
    <col min="7433" max="7434" width="18.5" style="4" customWidth="1"/>
    <col min="7435" max="7435" width="17" style="4" bestFit="1" customWidth="1"/>
    <col min="7436" max="7436" width="17" style="4" customWidth="1"/>
    <col min="7437" max="7437" width="17" style="4" bestFit="1" customWidth="1"/>
    <col min="7438" max="7438" width="18.5" style="4" customWidth="1"/>
    <col min="7439" max="7439" width="17" style="4" customWidth="1"/>
    <col min="7440" max="7440" width="16.33203125" style="4" customWidth="1"/>
    <col min="7441" max="7441" width="15.6640625" style="4" bestFit="1" customWidth="1"/>
    <col min="7442" max="7679" width="12" style="4"/>
    <col min="7680" max="7680" width="2.5" style="4" customWidth="1"/>
    <col min="7681" max="7681" width="4.33203125" style="4" customWidth="1"/>
    <col min="7682" max="7682" width="1.83203125" style="4" customWidth="1"/>
    <col min="7683" max="7683" width="20.83203125" style="4" customWidth="1"/>
    <col min="7684" max="7684" width="14.83203125" style="4" customWidth="1"/>
    <col min="7685" max="7685" width="31.6640625" style="4" customWidth="1"/>
    <col min="7686" max="7686" width="14.5" style="4" customWidth="1"/>
    <col min="7687" max="7687" width="17.83203125" style="4" customWidth="1"/>
    <col min="7688" max="7688" width="18.83203125" style="4" customWidth="1"/>
    <col min="7689" max="7690" width="18.5" style="4" customWidth="1"/>
    <col min="7691" max="7691" width="17" style="4" bestFit="1" customWidth="1"/>
    <col min="7692" max="7692" width="17" style="4" customWidth="1"/>
    <col min="7693" max="7693" width="17" style="4" bestFit="1" customWidth="1"/>
    <col min="7694" max="7694" width="18.5" style="4" customWidth="1"/>
    <col min="7695" max="7695" width="17" style="4" customWidth="1"/>
    <col min="7696" max="7696" width="16.33203125" style="4" customWidth="1"/>
    <col min="7697" max="7697" width="15.6640625" style="4" bestFit="1" customWidth="1"/>
    <col min="7698" max="7935" width="12" style="4"/>
    <col min="7936" max="7936" width="2.5" style="4" customWidth="1"/>
    <col min="7937" max="7937" width="4.33203125" style="4" customWidth="1"/>
    <col min="7938" max="7938" width="1.83203125" style="4" customWidth="1"/>
    <col min="7939" max="7939" width="20.83203125" style="4" customWidth="1"/>
    <col min="7940" max="7940" width="14.83203125" style="4" customWidth="1"/>
    <col min="7941" max="7941" width="31.6640625" style="4" customWidth="1"/>
    <col min="7942" max="7942" width="14.5" style="4" customWidth="1"/>
    <col min="7943" max="7943" width="17.83203125" style="4" customWidth="1"/>
    <col min="7944" max="7944" width="18.83203125" style="4" customWidth="1"/>
    <col min="7945" max="7946" width="18.5" style="4" customWidth="1"/>
    <col min="7947" max="7947" width="17" style="4" bestFit="1" customWidth="1"/>
    <col min="7948" max="7948" width="17" style="4" customWidth="1"/>
    <col min="7949" max="7949" width="17" style="4" bestFit="1" customWidth="1"/>
    <col min="7950" max="7950" width="18.5" style="4" customWidth="1"/>
    <col min="7951" max="7951" width="17" style="4" customWidth="1"/>
    <col min="7952" max="7952" width="16.33203125" style="4" customWidth="1"/>
    <col min="7953" max="7953" width="15.6640625" style="4" bestFit="1" customWidth="1"/>
    <col min="7954" max="8191" width="12" style="4"/>
    <col min="8192" max="8192" width="2.5" style="4" customWidth="1"/>
    <col min="8193" max="8193" width="4.33203125" style="4" customWidth="1"/>
    <col min="8194" max="8194" width="1.83203125" style="4" customWidth="1"/>
    <col min="8195" max="8195" width="20.83203125" style="4" customWidth="1"/>
    <col min="8196" max="8196" width="14.83203125" style="4" customWidth="1"/>
    <col min="8197" max="8197" width="31.6640625" style="4" customWidth="1"/>
    <col min="8198" max="8198" width="14.5" style="4" customWidth="1"/>
    <col min="8199" max="8199" width="17.83203125" style="4" customWidth="1"/>
    <col min="8200" max="8200" width="18.83203125" style="4" customWidth="1"/>
    <col min="8201" max="8202" width="18.5" style="4" customWidth="1"/>
    <col min="8203" max="8203" width="17" style="4" bestFit="1" customWidth="1"/>
    <col min="8204" max="8204" width="17" style="4" customWidth="1"/>
    <col min="8205" max="8205" width="17" style="4" bestFit="1" customWidth="1"/>
    <col min="8206" max="8206" width="18.5" style="4" customWidth="1"/>
    <col min="8207" max="8207" width="17" style="4" customWidth="1"/>
    <col min="8208" max="8208" width="16.33203125" style="4" customWidth="1"/>
    <col min="8209" max="8209" width="15.6640625" style="4" bestFit="1" customWidth="1"/>
    <col min="8210" max="8447" width="12" style="4"/>
    <col min="8448" max="8448" width="2.5" style="4" customWidth="1"/>
    <col min="8449" max="8449" width="4.33203125" style="4" customWidth="1"/>
    <col min="8450" max="8450" width="1.83203125" style="4" customWidth="1"/>
    <col min="8451" max="8451" width="20.83203125" style="4" customWidth="1"/>
    <col min="8452" max="8452" width="14.83203125" style="4" customWidth="1"/>
    <col min="8453" max="8453" width="31.6640625" style="4" customWidth="1"/>
    <col min="8454" max="8454" width="14.5" style="4" customWidth="1"/>
    <col min="8455" max="8455" width="17.83203125" style="4" customWidth="1"/>
    <col min="8456" max="8456" width="18.83203125" style="4" customWidth="1"/>
    <col min="8457" max="8458" width="18.5" style="4" customWidth="1"/>
    <col min="8459" max="8459" width="17" style="4" bestFit="1" customWidth="1"/>
    <col min="8460" max="8460" width="17" style="4" customWidth="1"/>
    <col min="8461" max="8461" width="17" style="4" bestFit="1" customWidth="1"/>
    <col min="8462" max="8462" width="18.5" style="4" customWidth="1"/>
    <col min="8463" max="8463" width="17" style="4" customWidth="1"/>
    <col min="8464" max="8464" width="16.33203125" style="4" customWidth="1"/>
    <col min="8465" max="8465" width="15.6640625" style="4" bestFit="1" customWidth="1"/>
    <col min="8466" max="8703" width="12" style="4"/>
    <col min="8704" max="8704" width="2.5" style="4" customWidth="1"/>
    <col min="8705" max="8705" width="4.33203125" style="4" customWidth="1"/>
    <col min="8706" max="8706" width="1.83203125" style="4" customWidth="1"/>
    <col min="8707" max="8707" width="20.83203125" style="4" customWidth="1"/>
    <col min="8708" max="8708" width="14.83203125" style="4" customWidth="1"/>
    <col min="8709" max="8709" width="31.6640625" style="4" customWidth="1"/>
    <col min="8710" max="8710" width="14.5" style="4" customWidth="1"/>
    <col min="8711" max="8711" width="17.83203125" style="4" customWidth="1"/>
    <col min="8712" max="8712" width="18.83203125" style="4" customWidth="1"/>
    <col min="8713" max="8714" width="18.5" style="4" customWidth="1"/>
    <col min="8715" max="8715" width="17" style="4" bestFit="1" customWidth="1"/>
    <col min="8716" max="8716" width="17" style="4" customWidth="1"/>
    <col min="8717" max="8717" width="17" style="4" bestFit="1" customWidth="1"/>
    <col min="8718" max="8718" width="18.5" style="4" customWidth="1"/>
    <col min="8719" max="8719" width="17" style="4" customWidth="1"/>
    <col min="8720" max="8720" width="16.33203125" style="4" customWidth="1"/>
    <col min="8721" max="8721" width="15.6640625" style="4" bestFit="1" customWidth="1"/>
    <col min="8722" max="8959" width="12" style="4"/>
    <col min="8960" max="8960" width="2.5" style="4" customWidth="1"/>
    <col min="8961" max="8961" width="4.33203125" style="4" customWidth="1"/>
    <col min="8962" max="8962" width="1.83203125" style="4" customWidth="1"/>
    <col min="8963" max="8963" width="20.83203125" style="4" customWidth="1"/>
    <col min="8964" max="8964" width="14.83203125" style="4" customWidth="1"/>
    <col min="8965" max="8965" width="31.6640625" style="4" customWidth="1"/>
    <col min="8966" max="8966" width="14.5" style="4" customWidth="1"/>
    <col min="8967" max="8967" width="17.83203125" style="4" customWidth="1"/>
    <col min="8968" max="8968" width="18.83203125" style="4" customWidth="1"/>
    <col min="8969" max="8970" width="18.5" style="4" customWidth="1"/>
    <col min="8971" max="8971" width="17" style="4" bestFit="1" customWidth="1"/>
    <col min="8972" max="8972" width="17" style="4" customWidth="1"/>
    <col min="8973" max="8973" width="17" style="4" bestFit="1" customWidth="1"/>
    <col min="8974" max="8974" width="18.5" style="4" customWidth="1"/>
    <col min="8975" max="8975" width="17" style="4" customWidth="1"/>
    <col min="8976" max="8976" width="16.33203125" style="4" customWidth="1"/>
    <col min="8977" max="8977" width="15.6640625" style="4" bestFit="1" customWidth="1"/>
    <col min="8978" max="9215" width="12" style="4"/>
    <col min="9216" max="9216" width="2.5" style="4" customWidth="1"/>
    <col min="9217" max="9217" width="4.33203125" style="4" customWidth="1"/>
    <col min="9218" max="9218" width="1.83203125" style="4" customWidth="1"/>
    <col min="9219" max="9219" width="20.83203125" style="4" customWidth="1"/>
    <col min="9220" max="9220" width="14.83203125" style="4" customWidth="1"/>
    <col min="9221" max="9221" width="31.6640625" style="4" customWidth="1"/>
    <col min="9222" max="9222" width="14.5" style="4" customWidth="1"/>
    <col min="9223" max="9223" width="17.83203125" style="4" customWidth="1"/>
    <col min="9224" max="9224" width="18.83203125" style="4" customWidth="1"/>
    <col min="9225" max="9226" width="18.5" style="4" customWidth="1"/>
    <col min="9227" max="9227" width="17" style="4" bestFit="1" customWidth="1"/>
    <col min="9228" max="9228" width="17" style="4" customWidth="1"/>
    <col min="9229" max="9229" width="17" style="4" bestFit="1" customWidth="1"/>
    <col min="9230" max="9230" width="18.5" style="4" customWidth="1"/>
    <col min="9231" max="9231" width="17" style="4" customWidth="1"/>
    <col min="9232" max="9232" width="16.33203125" style="4" customWidth="1"/>
    <col min="9233" max="9233" width="15.6640625" style="4" bestFit="1" customWidth="1"/>
    <col min="9234" max="9471" width="12" style="4"/>
    <col min="9472" max="9472" width="2.5" style="4" customWidth="1"/>
    <col min="9473" max="9473" width="4.33203125" style="4" customWidth="1"/>
    <col min="9474" max="9474" width="1.83203125" style="4" customWidth="1"/>
    <col min="9475" max="9475" width="20.83203125" style="4" customWidth="1"/>
    <col min="9476" max="9476" width="14.83203125" style="4" customWidth="1"/>
    <col min="9477" max="9477" width="31.6640625" style="4" customWidth="1"/>
    <col min="9478" max="9478" width="14.5" style="4" customWidth="1"/>
    <col min="9479" max="9479" width="17.83203125" style="4" customWidth="1"/>
    <col min="9480" max="9480" width="18.83203125" style="4" customWidth="1"/>
    <col min="9481" max="9482" width="18.5" style="4" customWidth="1"/>
    <col min="9483" max="9483" width="17" style="4" bestFit="1" customWidth="1"/>
    <col min="9484" max="9484" width="17" style="4" customWidth="1"/>
    <col min="9485" max="9485" width="17" style="4" bestFit="1" customWidth="1"/>
    <col min="9486" max="9486" width="18.5" style="4" customWidth="1"/>
    <col min="9487" max="9487" width="17" style="4" customWidth="1"/>
    <col min="9488" max="9488" width="16.33203125" style="4" customWidth="1"/>
    <col min="9489" max="9489" width="15.6640625" style="4" bestFit="1" customWidth="1"/>
    <col min="9490" max="9727" width="12" style="4"/>
    <col min="9728" max="9728" width="2.5" style="4" customWidth="1"/>
    <col min="9729" max="9729" width="4.33203125" style="4" customWidth="1"/>
    <col min="9730" max="9730" width="1.83203125" style="4" customWidth="1"/>
    <col min="9731" max="9731" width="20.83203125" style="4" customWidth="1"/>
    <col min="9732" max="9732" width="14.83203125" style="4" customWidth="1"/>
    <col min="9733" max="9733" width="31.6640625" style="4" customWidth="1"/>
    <col min="9734" max="9734" width="14.5" style="4" customWidth="1"/>
    <col min="9735" max="9735" width="17.83203125" style="4" customWidth="1"/>
    <col min="9736" max="9736" width="18.83203125" style="4" customWidth="1"/>
    <col min="9737" max="9738" width="18.5" style="4" customWidth="1"/>
    <col min="9739" max="9739" width="17" style="4" bestFit="1" customWidth="1"/>
    <col min="9740" max="9740" width="17" style="4" customWidth="1"/>
    <col min="9741" max="9741" width="17" style="4" bestFit="1" customWidth="1"/>
    <col min="9742" max="9742" width="18.5" style="4" customWidth="1"/>
    <col min="9743" max="9743" width="17" style="4" customWidth="1"/>
    <col min="9744" max="9744" width="16.33203125" style="4" customWidth="1"/>
    <col min="9745" max="9745" width="15.6640625" style="4" bestFit="1" customWidth="1"/>
    <col min="9746" max="9983" width="12" style="4"/>
    <col min="9984" max="9984" width="2.5" style="4" customWidth="1"/>
    <col min="9985" max="9985" width="4.33203125" style="4" customWidth="1"/>
    <col min="9986" max="9986" width="1.83203125" style="4" customWidth="1"/>
    <col min="9987" max="9987" width="20.83203125" style="4" customWidth="1"/>
    <col min="9988" max="9988" width="14.83203125" style="4" customWidth="1"/>
    <col min="9989" max="9989" width="31.6640625" style="4" customWidth="1"/>
    <col min="9990" max="9990" width="14.5" style="4" customWidth="1"/>
    <col min="9991" max="9991" width="17.83203125" style="4" customWidth="1"/>
    <col min="9992" max="9992" width="18.83203125" style="4" customWidth="1"/>
    <col min="9993" max="9994" width="18.5" style="4" customWidth="1"/>
    <col min="9995" max="9995" width="17" style="4" bestFit="1" customWidth="1"/>
    <col min="9996" max="9996" width="17" style="4" customWidth="1"/>
    <col min="9997" max="9997" width="17" style="4" bestFit="1" customWidth="1"/>
    <col min="9998" max="9998" width="18.5" style="4" customWidth="1"/>
    <col min="9999" max="9999" width="17" style="4" customWidth="1"/>
    <col min="10000" max="10000" width="16.33203125" style="4" customWidth="1"/>
    <col min="10001" max="10001" width="15.6640625" style="4" bestFit="1" customWidth="1"/>
    <col min="10002" max="10239" width="12" style="4"/>
    <col min="10240" max="10240" width="2.5" style="4" customWidth="1"/>
    <col min="10241" max="10241" width="4.33203125" style="4" customWidth="1"/>
    <col min="10242" max="10242" width="1.83203125" style="4" customWidth="1"/>
    <col min="10243" max="10243" width="20.83203125" style="4" customWidth="1"/>
    <col min="10244" max="10244" width="14.83203125" style="4" customWidth="1"/>
    <col min="10245" max="10245" width="31.6640625" style="4" customWidth="1"/>
    <col min="10246" max="10246" width="14.5" style="4" customWidth="1"/>
    <col min="10247" max="10247" width="17.83203125" style="4" customWidth="1"/>
    <col min="10248" max="10248" width="18.83203125" style="4" customWidth="1"/>
    <col min="10249" max="10250" width="18.5" style="4" customWidth="1"/>
    <col min="10251" max="10251" width="17" style="4" bestFit="1" customWidth="1"/>
    <col min="10252" max="10252" width="17" style="4" customWidth="1"/>
    <col min="10253" max="10253" width="17" style="4" bestFit="1" customWidth="1"/>
    <col min="10254" max="10254" width="18.5" style="4" customWidth="1"/>
    <col min="10255" max="10255" width="17" style="4" customWidth="1"/>
    <col min="10256" max="10256" width="16.33203125" style="4" customWidth="1"/>
    <col min="10257" max="10257" width="15.6640625" style="4" bestFit="1" customWidth="1"/>
    <col min="10258" max="10495" width="12" style="4"/>
    <col min="10496" max="10496" width="2.5" style="4" customWidth="1"/>
    <col min="10497" max="10497" width="4.33203125" style="4" customWidth="1"/>
    <col min="10498" max="10498" width="1.83203125" style="4" customWidth="1"/>
    <col min="10499" max="10499" width="20.83203125" style="4" customWidth="1"/>
    <col min="10500" max="10500" width="14.83203125" style="4" customWidth="1"/>
    <col min="10501" max="10501" width="31.6640625" style="4" customWidth="1"/>
    <col min="10502" max="10502" width="14.5" style="4" customWidth="1"/>
    <col min="10503" max="10503" width="17.83203125" style="4" customWidth="1"/>
    <col min="10504" max="10504" width="18.83203125" style="4" customWidth="1"/>
    <col min="10505" max="10506" width="18.5" style="4" customWidth="1"/>
    <col min="10507" max="10507" width="17" style="4" bestFit="1" customWidth="1"/>
    <col min="10508" max="10508" width="17" style="4" customWidth="1"/>
    <col min="10509" max="10509" width="17" style="4" bestFit="1" customWidth="1"/>
    <col min="10510" max="10510" width="18.5" style="4" customWidth="1"/>
    <col min="10511" max="10511" width="17" style="4" customWidth="1"/>
    <col min="10512" max="10512" width="16.33203125" style="4" customWidth="1"/>
    <col min="10513" max="10513" width="15.6640625" style="4" bestFit="1" customWidth="1"/>
    <col min="10514" max="10751" width="12" style="4"/>
    <col min="10752" max="10752" width="2.5" style="4" customWidth="1"/>
    <col min="10753" max="10753" width="4.33203125" style="4" customWidth="1"/>
    <col min="10754" max="10754" width="1.83203125" style="4" customWidth="1"/>
    <col min="10755" max="10755" width="20.83203125" style="4" customWidth="1"/>
    <col min="10756" max="10756" width="14.83203125" style="4" customWidth="1"/>
    <col min="10757" max="10757" width="31.6640625" style="4" customWidth="1"/>
    <col min="10758" max="10758" width="14.5" style="4" customWidth="1"/>
    <col min="10759" max="10759" width="17.83203125" style="4" customWidth="1"/>
    <col min="10760" max="10760" width="18.83203125" style="4" customWidth="1"/>
    <col min="10761" max="10762" width="18.5" style="4" customWidth="1"/>
    <col min="10763" max="10763" width="17" style="4" bestFit="1" customWidth="1"/>
    <col min="10764" max="10764" width="17" style="4" customWidth="1"/>
    <col min="10765" max="10765" width="17" style="4" bestFit="1" customWidth="1"/>
    <col min="10766" max="10766" width="18.5" style="4" customWidth="1"/>
    <col min="10767" max="10767" width="17" style="4" customWidth="1"/>
    <col min="10768" max="10768" width="16.33203125" style="4" customWidth="1"/>
    <col min="10769" max="10769" width="15.6640625" style="4" bestFit="1" customWidth="1"/>
    <col min="10770" max="11007" width="12" style="4"/>
    <col min="11008" max="11008" width="2.5" style="4" customWidth="1"/>
    <col min="11009" max="11009" width="4.33203125" style="4" customWidth="1"/>
    <col min="11010" max="11010" width="1.83203125" style="4" customWidth="1"/>
    <col min="11011" max="11011" width="20.83203125" style="4" customWidth="1"/>
    <col min="11012" max="11012" width="14.83203125" style="4" customWidth="1"/>
    <col min="11013" max="11013" width="31.6640625" style="4" customWidth="1"/>
    <col min="11014" max="11014" width="14.5" style="4" customWidth="1"/>
    <col min="11015" max="11015" width="17.83203125" style="4" customWidth="1"/>
    <col min="11016" max="11016" width="18.83203125" style="4" customWidth="1"/>
    <col min="11017" max="11018" width="18.5" style="4" customWidth="1"/>
    <col min="11019" max="11019" width="17" style="4" bestFit="1" customWidth="1"/>
    <col min="11020" max="11020" width="17" style="4" customWidth="1"/>
    <col min="11021" max="11021" width="17" style="4" bestFit="1" customWidth="1"/>
    <col min="11022" max="11022" width="18.5" style="4" customWidth="1"/>
    <col min="11023" max="11023" width="17" style="4" customWidth="1"/>
    <col min="11024" max="11024" width="16.33203125" style="4" customWidth="1"/>
    <col min="11025" max="11025" width="15.6640625" style="4" bestFit="1" customWidth="1"/>
    <col min="11026" max="11263" width="12" style="4"/>
    <col min="11264" max="11264" width="2.5" style="4" customWidth="1"/>
    <col min="11265" max="11265" width="4.33203125" style="4" customWidth="1"/>
    <col min="11266" max="11266" width="1.83203125" style="4" customWidth="1"/>
    <col min="11267" max="11267" width="20.83203125" style="4" customWidth="1"/>
    <col min="11268" max="11268" width="14.83203125" style="4" customWidth="1"/>
    <col min="11269" max="11269" width="31.6640625" style="4" customWidth="1"/>
    <col min="11270" max="11270" width="14.5" style="4" customWidth="1"/>
    <col min="11271" max="11271" width="17.83203125" style="4" customWidth="1"/>
    <col min="11272" max="11272" width="18.83203125" style="4" customWidth="1"/>
    <col min="11273" max="11274" width="18.5" style="4" customWidth="1"/>
    <col min="11275" max="11275" width="17" style="4" bestFit="1" customWidth="1"/>
    <col min="11276" max="11276" width="17" style="4" customWidth="1"/>
    <col min="11277" max="11277" width="17" style="4" bestFit="1" customWidth="1"/>
    <col min="11278" max="11278" width="18.5" style="4" customWidth="1"/>
    <col min="11279" max="11279" width="17" style="4" customWidth="1"/>
    <col min="11280" max="11280" width="16.33203125" style="4" customWidth="1"/>
    <col min="11281" max="11281" width="15.6640625" style="4" bestFit="1" customWidth="1"/>
    <col min="11282" max="11519" width="12" style="4"/>
    <col min="11520" max="11520" width="2.5" style="4" customWidth="1"/>
    <col min="11521" max="11521" width="4.33203125" style="4" customWidth="1"/>
    <col min="11522" max="11522" width="1.83203125" style="4" customWidth="1"/>
    <col min="11523" max="11523" width="20.83203125" style="4" customWidth="1"/>
    <col min="11524" max="11524" width="14.83203125" style="4" customWidth="1"/>
    <col min="11525" max="11525" width="31.6640625" style="4" customWidth="1"/>
    <col min="11526" max="11526" width="14.5" style="4" customWidth="1"/>
    <col min="11527" max="11527" width="17.83203125" style="4" customWidth="1"/>
    <col min="11528" max="11528" width="18.83203125" style="4" customWidth="1"/>
    <col min="11529" max="11530" width="18.5" style="4" customWidth="1"/>
    <col min="11531" max="11531" width="17" style="4" bestFit="1" customWidth="1"/>
    <col min="11532" max="11532" width="17" style="4" customWidth="1"/>
    <col min="11533" max="11533" width="17" style="4" bestFit="1" customWidth="1"/>
    <col min="11534" max="11534" width="18.5" style="4" customWidth="1"/>
    <col min="11535" max="11535" width="17" style="4" customWidth="1"/>
    <col min="11536" max="11536" width="16.33203125" style="4" customWidth="1"/>
    <col min="11537" max="11537" width="15.6640625" style="4" bestFit="1" customWidth="1"/>
    <col min="11538" max="11775" width="12" style="4"/>
    <col min="11776" max="11776" width="2.5" style="4" customWidth="1"/>
    <col min="11777" max="11777" width="4.33203125" style="4" customWidth="1"/>
    <col min="11778" max="11778" width="1.83203125" style="4" customWidth="1"/>
    <col min="11779" max="11779" width="20.83203125" style="4" customWidth="1"/>
    <col min="11780" max="11780" width="14.83203125" style="4" customWidth="1"/>
    <col min="11781" max="11781" width="31.6640625" style="4" customWidth="1"/>
    <col min="11782" max="11782" width="14.5" style="4" customWidth="1"/>
    <col min="11783" max="11783" width="17.83203125" style="4" customWidth="1"/>
    <col min="11784" max="11784" width="18.83203125" style="4" customWidth="1"/>
    <col min="11785" max="11786" width="18.5" style="4" customWidth="1"/>
    <col min="11787" max="11787" width="17" style="4" bestFit="1" customWidth="1"/>
    <col min="11788" max="11788" width="17" style="4" customWidth="1"/>
    <col min="11789" max="11789" width="17" style="4" bestFit="1" customWidth="1"/>
    <col min="11790" max="11790" width="18.5" style="4" customWidth="1"/>
    <col min="11791" max="11791" width="17" style="4" customWidth="1"/>
    <col min="11792" max="11792" width="16.33203125" style="4" customWidth="1"/>
    <col min="11793" max="11793" width="15.6640625" style="4" bestFit="1" customWidth="1"/>
    <col min="11794" max="12031" width="12" style="4"/>
    <col min="12032" max="12032" width="2.5" style="4" customWidth="1"/>
    <col min="12033" max="12033" width="4.33203125" style="4" customWidth="1"/>
    <col min="12034" max="12034" width="1.83203125" style="4" customWidth="1"/>
    <col min="12035" max="12035" width="20.83203125" style="4" customWidth="1"/>
    <col min="12036" max="12036" width="14.83203125" style="4" customWidth="1"/>
    <col min="12037" max="12037" width="31.6640625" style="4" customWidth="1"/>
    <col min="12038" max="12038" width="14.5" style="4" customWidth="1"/>
    <col min="12039" max="12039" width="17.83203125" style="4" customWidth="1"/>
    <col min="12040" max="12040" width="18.83203125" style="4" customWidth="1"/>
    <col min="12041" max="12042" width="18.5" style="4" customWidth="1"/>
    <col min="12043" max="12043" width="17" style="4" bestFit="1" customWidth="1"/>
    <col min="12044" max="12044" width="17" style="4" customWidth="1"/>
    <col min="12045" max="12045" width="17" style="4" bestFit="1" customWidth="1"/>
    <col min="12046" max="12046" width="18.5" style="4" customWidth="1"/>
    <col min="12047" max="12047" width="17" style="4" customWidth="1"/>
    <col min="12048" max="12048" width="16.33203125" style="4" customWidth="1"/>
    <col min="12049" max="12049" width="15.6640625" style="4" bestFit="1" customWidth="1"/>
    <col min="12050" max="12287" width="12" style="4"/>
    <col min="12288" max="12288" width="2.5" style="4" customWidth="1"/>
    <col min="12289" max="12289" width="4.33203125" style="4" customWidth="1"/>
    <col min="12290" max="12290" width="1.83203125" style="4" customWidth="1"/>
    <col min="12291" max="12291" width="20.83203125" style="4" customWidth="1"/>
    <col min="12292" max="12292" width="14.83203125" style="4" customWidth="1"/>
    <col min="12293" max="12293" width="31.6640625" style="4" customWidth="1"/>
    <col min="12294" max="12294" width="14.5" style="4" customWidth="1"/>
    <col min="12295" max="12295" width="17.83203125" style="4" customWidth="1"/>
    <col min="12296" max="12296" width="18.83203125" style="4" customWidth="1"/>
    <col min="12297" max="12298" width="18.5" style="4" customWidth="1"/>
    <col min="12299" max="12299" width="17" style="4" bestFit="1" customWidth="1"/>
    <col min="12300" max="12300" width="17" style="4" customWidth="1"/>
    <col min="12301" max="12301" width="17" style="4" bestFit="1" customWidth="1"/>
    <col min="12302" max="12302" width="18.5" style="4" customWidth="1"/>
    <col min="12303" max="12303" width="17" style="4" customWidth="1"/>
    <col min="12304" max="12304" width="16.33203125" style="4" customWidth="1"/>
    <col min="12305" max="12305" width="15.6640625" style="4" bestFit="1" customWidth="1"/>
    <col min="12306" max="12543" width="12" style="4"/>
    <col min="12544" max="12544" width="2.5" style="4" customWidth="1"/>
    <col min="12545" max="12545" width="4.33203125" style="4" customWidth="1"/>
    <col min="12546" max="12546" width="1.83203125" style="4" customWidth="1"/>
    <col min="12547" max="12547" width="20.83203125" style="4" customWidth="1"/>
    <col min="12548" max="12548" width="14.83203125" style="4" customWidth="1"/>
    <col min="12549" max="12549" width="31.6640625" style="4" customWidth="1"/>
    <col min="12550" max="12550" width="14.5" style="4" customWidth="1"/>
    <col min="12551" max="12551" width="17.83203125" style="4" customWidth="1"/>
    <col min="12552" max="12552" width="18.83203125" style="4" customWidth="1"/>
    <col min="12553" max="12554" width="18.5" style="4" customWidth="1"/>
    <col min="12555" max="12555" width="17" style="4" bestFit="1" customWidth="1"/>
    <col min="12556" max="12556" width="17" style="4" customWidth="1"/>
    <col min="12557" max="12557" width="17" style="4" bestFit="1" customWidth="1"/>
    <col min="12558" max="12558" width="18.5" style="4" customWidth="1"/>
    <col min="12559" max="12559" width="17" style="4" customWidth="1"/>
    <col min="12560" max="12560" width="16.33203125" style="4" customWidth="1"/>
    <col min="12561" max="12561" width="15.6640625" style="4" bestFit="1" customWidth="1"/>
    <col min="12562" max="12799" width="12" style="4"/>
    <col min="12800" max="12800" width="2.5" style="4" customWidth="1"/>
    <col min="12801" max="12801" width="4.33203125" style="4" customWidth="1"/>
    <col min="12802" max="12802" width="1.83203125" style="4" customWidth="1"/>
    <col min="12803" max="12803" width="20.83203125" style="4" customWidth="1"/>
    <col min="12804" max="12804" width="14.83203125" style="4" customWidth="1"/>
    <col min="12805" max="12805" width="31.6640625" style="4" customWidth="1"/>
    <col min="12806" max="12806" width="14.5" style="4" customWidth="1"/>
    <col min="12807" max="12807" width="17.83203125" style="4" customWidth="1"/>
    <col min="12808" max="12808" width="18.83203125" style="4" customWidth="1"/>
    <col min="12809" max="12810" width="18.5" style="4" customWidth="1"/>
    <col min="12811" max="12811" width="17" style="4" bestFit="1" customWidth="1"/>
    <col min="12812" max="12812" width="17" style="4" customWidth="1"/>
    <col min="12813" max="12813" width="17" style="4" bestFit="1" customWidth="1"/>
    <col min="12814" max="12814" width="18.5" style="4" customWidth="1"/>
    <col min="12815" max="12815" width="17" style="4" customWidth="1"/>
    <col min="12816" max="12816" width="16.33203125" style="4" customWidth="1"/>
    <col min="12817" max="12817" width="15.6640625" style="4" bestFit="1" customWidth="1"/>
    <col min="12818" max="13055" width="12" style="4"/>
    <col min="13056" max="13056" width="2.5" style="4" customWidth="1"/>
    <col min="13057" max="13057" width="4.33203125" style="4" customWidth="1"/>
    <col min="13058" max="13058" width="1.83203125" style="4" customWidth="1"/>
    <col min="13059" max="13059" width="20.83203125" style="4" customWidth="1"/>
    <col min="13060" max="13060" width="14.83203125" style="4" customWidth="1"/>
    <col min="13061" max="13061" width="31.6640625" style="4" customWidth="1"/>
    <col min="13062" max="13062" width="14.5" style="4" customWidth="1"/>
    <col min="13063" max="13063" width="17.83203125" style="4" customWidth="1"/>
    <col min="13064" max="13064" width="18.83203125" style="4" customWidth="1"/>
    <col min="13065" max="13066" width="18.5" style="4" customWidth="1"/>
    <col min="13067" max="13067" width="17" style="4" bestFit="1" customWidth="1"/>
    <col min="13068" max="13068" width="17" style="4" customWidth="1"/>
    <col min="13069" max="13069" width="17" style="4" bestFit="1" customWidth="1"/>
    <col min="13070" max="13070" width="18.5" style="4" customWidth="1"/>
    <col min="13071" max="13071" width="17" style="4" customWidth="1"/>
    <col min="13072" max="13072" width="16.33203125" style="4" customWidth="1"/>
    <col min="13073" max="13073" width="15.6640625" style="4" bestFit="1" customWidth="1"/>
    <col min="13074" max="13311" width="12" style="4"/>
    <col min="13312" max="13312" width="2.5" style="4" customWidth="1"/>
    <col min="13313" max="13313" width="4.33203125" style="4" customWidth="1"/>
    <col min="13314" max="13314" width="1.83203125" style="4" customWidth="1"/>
    <col min="13315" max="13315" width="20.83203125" style="4" customWidth="1"/>
    <col min="13316" max="13316" width="14.83203125" style="4" customWidth="1"/>
    <col min="13317" max="13317" width="31.6640625" style="4" customWidth="1"/>
    <col min="13318" max="13318" width="14.5" style="4" customWidth="1"/>
    <col min="13319" max="13319" width="17.83203125" style="4" customWidth="1"/>
    <col min="13320" max="13320" width="18.83203125" style="4" customWidth="1"/>
    <col min="13321" max="13322" width="18.5" style="4" customWidth="1"/>
    <col min="13323" max="13323" width="17" style="4" bestFit="1" customWidth="1"/>
    <col min="13324" max="13324" width="17" style="4" customWidth="1"/>
    <col min="13325" max="13325" width="17" style="4" bestFit="1" customWidth="1"/>
    <col min="13326" max="13326" width="18.5" style="4" customWidth="1"/>
    <col min="13327" max="13327" width="17" style="4" customWidth="1"/>
    <col min="13328" max="13328" width="16.33203125" style="4" customWidth="1"/>
    <col min="13329" max="13329" width="15.6640625" style="4" bestFit="1" customWidth="1"/>
    <col min="13330" max="13567" width="12" style="4"/>
    <col min="13568" max="13568" width="2.5" style="4" customWidth="1"/>
    <col min="13569" max="13569" width="4.33203125" style="4" customWidth="1"/>
    <col min="13570" max="13570" width="1.83203125" style="4" customWidth="1"/>
    <col min="13571" max="13571" width="20.83203125" style="4" customWidth="1"/>
    <col min="13572" max="13572" width="14.83203125" style="4" customWidth="1"/>
    <col min="13573" max="13573" width="31.6640625" style="4" customWidth="1"/>
    <col min="13574" max="13574" width="14.5" style="4" customWidth="1"/>
    <col min="13575" max="13575" width="17.83203125" style="4" customWidth="1"/>
    <col min="13576" max="13576" width="18.83203125" style="4" customWidth="1"/>
    <col min="13577" max="13578" width="18.5" style="4" customWidth="1"/>
    <col min="13579" max="13579" width="17" style="4" bestFit="1" customWidth="1"/>
    <col min="13580" max="13580" width="17" style="4" customWidth="1"/>
    <col min="13581" max="13581" width="17" style="4" bestFit="1" customWidth="1"/>
    <col min="13582" max="13582" width="18.5" style="4" customWidth="1"/>
    <col min="13583" max="13583" width="17" style="4" customWidth="1"/>
    <col min="13584" max="13584" width="16.33203125" style="4" customWidth="1"/>
    <col min="13585" max="13585" width="15.6640625" style="4" bestFit="1" customWidth="1"/>
    <col min="13586" max="13823" width="12" style="4"/>
    <col min="13824" max="13824" width="2.5" style="4" customWidth="1"/>
    <col min="13825" max="13825" width="4.33203125" style="4" customWidth="1"/>
    <col min="13826" max="13826" width="1.83203125" style="4" customWidth="1"/>
    <col min="13827" max="13827" width="20.83203125" style="4" customWidth="1"/>
    <col min="13828" max="13828" width="14.83203125" style="4" customWidth="1"/>
    <col min="13829" max="13829" width="31.6640625" style="4" customWidth="1"/>
    <col min="13830" max="13830" width="14.5" style="4" customWidth="1"/>
    <col min="13831" max="13831" width="17.83203125" style="4" customWidth="1"/>
    <col min="13832" max="13832" width="18.83203125" style="4" customWidth="1"/>
    <col min="13833" max="13834" width="18.5" style="4" customWidth="1"/>
    <col min="13835" max="13835" width="17" style="4" bestFit="1" customWidth="1"/>
    <col min="13836" max="13836" width="17" style="4" customWidth="1"/>
    <col min="13837" max="13837" width="17" style="4" bestFit="1" customWidth="1"/>
    <col min="13838" max="13838" width="18.5" style="4" customWidth="1"/>
    <col min="13839" max="13839" width="17" style="4" customWidth="1"/>
    <col min="13840" max="13840" width="16.33203125" style="4" customWidth="1"/>
    <col min="13841" max="13841" width="15.6640625" style="4" bestFit="1" customWidth="1"/>
    <col min="13842" max="14079" width="12" style="4"/>
    <col min="14080" max="14080" width="2.5" style="4" customWidth="1"/>
    <col min="14081" max="14081" width="4.33203125" style="4" customWidth="1"/>
    <col min="14082" max="14082" width="1.83203125" style="4" customWidth="1"/>
    <col min="14083" max="14083" width="20.83203125" style="4" customWidth="1"/>
    <col min="14084" max="14084" width="14.83203125" style="4" customWidth="1"/>
    <col min="14085" max="14085" width="31.6640625" style="4" customWidth="1"/>
    <col min="14086" max="14086" width="14.5" style="4" customWidth="1"/>
    <col min="14087" max="14087" width="17.83203125" style="4" customWidth="1"/>
    <col min="14088" max="14088" width="18.83203125" style="4" customWidth="1"/>
    <col min="14089" max="14090" width="18.5" style="4" customWidth="1"/>
    <col min="14091" max="14091" width="17" style="4" bestFit="1" customWidth="1"/>
    <col min="14092" max="14092" width="17" style="4" customWidth="1"/>
    <col min="14093" max="14093" width="17" style="4" bestFit="1" customWidth="1"/>
    <col min="14094" max="14094" width="18.5" style="4" customWidth="1"/>
    <col min="14095" max="14095" width="17" style="4" customWidth="1"/>
    <col min="14096" max="14096" width="16.33203125" style="4" customWidth="1"/>
    <col min="14097" max="14097" width="15.6640625" style="4" bestFit="1" customWidth="1"/>
    <col min="14098" max="14335" width="12" style="4"/>
    <col min="14336" max="14336" width="2.5" style="4" customWidth="1"/>
    <col min="14337" max="14337" width="4.33203125" style="4" customWidth="1"/>
    <col min="14338" max="14338" width="1.83203125" style="4" customWidth="1"/>
    <col min="14339" max="14339" width="20.83203125" style="4" customWidth="1"/>
    <col min="14340" max="14340" width="14.83203125" style="4" customWidth="1"/>
    <col min="14341" max="14341" width="31.6640625" style="4" customWidth="1"/>
    <col min="14342" max="14342" width="14.5" style="4" customWidth="1"/>
    <col min="14343" max="14343" width="17.83203125" style="4" customWidth="1"/>
    <col min="14344" max="14344" width="18.83203125" style="4" customWidth="1"/>
    <col min="14345" max="14346" width="18.5" style="4" customWidth="1"/>
    <col min="14347" max="14347" width="17" style="4" bestFit="1" customWidth="1"/>
    <col min="14348" max="14348" width="17" style="4" customWidth="1"/>
    <col min="14349" max="14349" width="17" style="4" bestFit="1" customWidth="1"/>
    <col min="14350" max="14350" width="18.5" style="4" customWidth="1"/>
    <col min="14351" max="14351" width="17" style="4" customWidth="1"/>
    <col min="14352" max="14352" width="16.33203125" style="4" customWidth="1"/>
    <col min="14353" max="14353" width="15.6640625" style="4" bestFit="1" customWidth="1"/>
    <col min="14354" max="14591" width="12" style="4"/>
    <col min="14592" max="14592" width="2.5" style="4" customWidth="1"/>
    <col min="14593" max="14593" width="4.33203125" style="4" customWidth="1"/>
    <col min="14594" max="14594" width="1.83203125" style="4" customWidth="1"/>
    <col min="14595" max="14595" width="20.83203125" style="4" customWidth="1"/>
    <col min="14596" max="14596" width="14.83203125" style="4" customWidth="1"/>
    <col min="14597" max="14597" width="31.6640625" style="4" customWidth="1"/>
    <col min="14598" max="14598" width="14.5" style="4" customWidth="1"/>
    <col min="14599" max="14599" width="17.83203125" style="4" customWidth="1"/>
    <col min="14600" max="14600" width="18.83203125" style="4" customWidth="1"/>
    <col min="14601" max="14602" width="18.5" style="4" customWidth="1"/>
    <col min="14603" max="14603" width="17" style="4" bestFit="1" customWidth="1"/>
    <col min="14604" max="14604" width="17" style="4" customWidth="1"/>
    <col min="14605" max="14605" width="17" style="4" bestFit="1" customWidth="1"/>
    <col min="14606" max="14606" width="18.5" style="4" customWidth="1"/>
    <col min="14607" max="14607" width="17" style="4" customWidth="1"/>
    <col min="14608" max="14608" width="16.33203125" style="4" customWidth="1"/>
    <col min="14609" max="14609" width="15.6640625" style="4" bestFit="1" customWidth="1"/>
    <col min="14610" max="14847" width="12" style="4"/>
    <col min="14848" max="14848" width="2.5" style="4" customWidth="1"/>
    <col min="14849" max="14849" width="4.33203125" style="4" customWidth="1"/>
    <col min="14850" max="14850" width="1.83203125" style="4" customWidth="1"/>
    <col min="14851" max="14851" width="20.83203125" style="4" customWidth="1"/>
    <col min="14852" max="14852" width="14.83203125" style="4" customWidth="1"/>
    <col min="14853" max="14853" width="31.6640625" style="4" customWidth="1"/>
    <col min="14854" max="14854" width="14.5" style="4" customWidth="1"/>
    <col min="14855" max="14855" width="17.83203125" style="4" customWidth="1"/>
    <col min="14856" max="14856" width="18.83203125" style="4" customWidth="1"/>
    <col min="14857" max="14858" width="18.5" style="4" customWidth="1"/>
    <col min="14859" max="14859" width="17" style="4" bestFit="1" customWidth="1"/>
    <col min="14860" max="14860" width="17" style="4" customWidth="1"/>
    <col min="14861" max="14861" width="17" style="4" bestFit="1" customWidth="1"/>
    <col min="14862" max="14862" width="18.5" style="4" customWidth="1"/>
    <col min="14863" max="14863" width="17" style="4" customWidth="1"/>
    <col min="14864" max="14864" width="16.33203125" style="4" customWidth="1"/>
    <col min="14865" max="14865" width="15.6640625" style="4" bestFit="1" customWidth="1"/>
    <col min="14866" max="15103" width="12" style="4"/>
    <col min="15104" max="15104" width="2.5" style="4" customWidth="1"/>
    <col min="15105" max="15105" width="4.33203125" style="4" customWidth="1"/>
    <col min="15106" max="15106" width="1.83203125" style="4" customWidth="1"/>
    <col min="15107" max="15107" width="20.83203125" style="4" customWidth="1"/>
    <col min="15108" max="15108" width="14.83203125" style="4" customWidth="1"/>
    <col min="15109" max="15109" width="31.6640625" style="4" customWidth="1"/>
    <col min="15110" max="15110" width="14.5" style="4" customWidth="1"/>
    <col min="15111" max="15111" width="17.83203125" style="4" customWidth="1"/>
    <col min="15112" max="15112" width="18.83203125" style="4" customWidth="1"/>
    <col min="15113" max="15114" width="18.5" style="4" customWidth="1"/>
    <col min="15115" max="15115" width="17" style="4" bestFit="1" customWidth="1"/>
    <col min="15116" max="15116" width="17" style="4" customWidth="1"/>
    <col min="15117" max="15117" width="17" style="4" bestFit="1" customWidth="1"/>
    <col min="15118" max="15118" width="18.5" style="4" customWidth="1"/>
    <col min="15119" max="15119" width="17" style="4" customWidth="1"/>
    <col min="15120" max="15120" width="16.33203125" style="4" customWidth="1"/>
    <col min="15121" max="15121" width="15.6640625" style="4" bestFit="1" customWidth="1"/>
    <col min="15122" max="15359" width="12" style="4"/>
    <col min="15360" max="15360" width="2.5" style="4" customWidth="1"/>
    <col min="15361" max="15361" width="4.33203125" style="4" customWidth="1"/>
    <col min="15362" max="15362" width="1.83203125" style="4" customWidth="1"/>
    <col min="15363" max="15363" width="20.83203125" style="4" customWidth="1"/>
    <col min="15364" max="15364" width="14.83203125" style="4" customWidth="1"/>
    <col min="15365" max="15365" width="31.6640625" style="4" customWidth="1"/>
    <col min="15366" max="15366" width="14.5" style="4" customWidth="1"/>
    <col min="15367" max="15367" width="17.83203125" style="4" customWidth="1"/>
    <col min="15368" max="15368" width="18.83203125" style="4" customWidth="1"/>
    <col min="15369" max="15370" width="18.5" style="4" customWidth="1"/>
    <col min="15371" max="15371" width="17" style="4" bestFit="1" customWidth="1"/>
    <col min="15372" max="15372" width="17" style="4" customWidth="1"/>
    <col min="15373" max="15373" width="17" style="4" bestFit="1" customWidth="1"/>
    <col min="15374" max="15374" width="18.5" style="4" customWidth="1"/>
    <col min="15375" max="15375" width="17" style="4" customWidth="1"/>
    <col min="15376" max="15376" width="16.33203125" style="4" customWidth="1"/>
    <col min="15377" max="15377" width="15.6640625" style="4" bestFit="1" customWidth="1"/>
    <col min="15378" max="15615" width="12" style="4"/>
    <col min="15616" max="15616" width="2.5" style="4" customWidth="1"/>
    <col min="15617" max="15617" width="4.33203125" style="4" customWidth="1"/>
    <col min="15618" max="15618" width="1.83203125" style="4" customWidth="1"/>
    <col min="15619" max="15619" width="20.83203125" style="4" customWidth="1"/>
    <col min="15620" max="15620" width="14.83203125" style="4" customWidth="1"/>
    <col min="15621" max="15621" width="31.6640625" style="4" customWidth="1"/>
    <col min="15622" max="15622" width="14.5" style="4" customWidth="1"/>
    <col min="15623" max="15623" width="17.83203125" style="4" customWidth="1"/>
    <col min="15624" max="15624" width="18.83203125" style="4" customWidth="1"/>
    <col min="15625" max="15626" width="18.5" style="4" customWidth="1"/>
    <col min="15627" max="15627" width="17" style="4" bestFit="1" customWidth="1"/>
    <col min="15628" max="15628" width="17" style="4" customWidth="1"/>
    <col min="15629" max="15629" width="17" style="4" bestFit="1" customWidth="1"/>
    <col min="15630" max="15630" width="18.5" style="4" customWidth="1"/>
    <col min="15631" max="15631" width="17" style="4" customWidth="1"/>
    <col min="15632" max="15632" width="16.33203125" style="4" customWidth="1"/>
    <col min="15633" max="15633" width="15.6640625" style="4" bestFit="1" customWidth="1"/>
    <col min="15634" max="15871" width="12" style="4"/>
    <col min="15872" max="15872" width="2.5" style="4" customWidth="1"/>
    <col min="15873" max="15873" width="4.33203125" style="4" customWidth="1"/>
    <col min="15874" max="15874" width="1.83203125" style="4" customWidth="1"/>
    <col min="15875" max="15875" width="20.83203125" style="4" customWidth="1"/>
    <col min="15876" max="15876" width="14.83203125" style="4" customWidth="1"/>
    <col min="15877" max="15877" width="31.6640625" style="4" customWidth="1"/>
    <col min="15878" max="15878" width="14.5" style="4" customWidth="1"/>
    <col min="15879" max="15879" width="17.83203125" style="4" customWidth="1"/>
    <col min="15880" max="15880" width="18.83203125" style="4" customWidth="1"/>
    <col min="15881" max="15882" width="18.5" style="4" customWidth="1"/>
    <col min="15883" max="15883" width="17" style="4" bestFit="1" customWidth="1"/>
    <col min="15884" max="15884" width="17" style="4" customWidth="1"/>
    <col min="15885" max="15885" width="17" style="4" bestFit="1" customWidth="1"/>
    <col min="15886" max="15886" width="18.5" style="4" customWidth="1"/>
    <col min="15887" max="15887" width="17" style="4" customWidth="1"/>
    <col min="15888" max="15888" width="16.33203125" style="4" customWidth="1"/>
    <col min="15889" max="15889" width="15.6640625" style="4" bestFit="1" customWidth="1"/>
    <col min="15890" max="16127" width="12" style="4"/>
    <col min="16128" max="16128" width="2.5" style="4" customWidth="1"/>
    <col min="16129" max="16129" width="4.33203125" style="4" customWidth="1"/>
    <col min="16130" max="16130" width="1.83203125" style="4" customWidth="1"/>
    <col min="16131" max="16131" width="20.83203125" style="4" customWidth="1"/>
    <col min="16132" max="16132" width="14.83203125" style="4" customWidth="1"/>
    <col min="16133" max="16133" width="31.6640625" style="4" customWidth="1"/>
    <col min="16134" max="16134" width="14.5" style="4" customWidth="1"/>
    <col min="16135" max="16135" width="17.83203125" style="4" customWidth="1"/>
    <col min="16136" max="16136" width="18.83203125" style="4" customWidth="1"/>
    <col min="16137" max="16138" width="18.5" style="4" customWidth="1"/>
    <col min="16139" max="16139" width="17" style="4" bestFit="1" customWidth="1"/>
    <col min="16140" max="16140" width="17" style="4" customWidth="1"/>
    <col min="16141" max="16141" width="17" style="4" bestFit="1" customWidth="1"/>
    <col min="16142" max="16142" width="18.5" style="4" customWidth="1"/>
    <col min="16143" max="16143" width="17" style="4" customWidth="1"/>
    <col min="16144" max="16144" width="16.33203125" style="4" customWidth="1"/>
    <col min="16145" max="16145" width="15.6640625" style="4" bestFit="1" customWidth="1"/>
    <col min="16146" max="16384" width="12" style="4"/>
  </cols>
  <sheetData>
    <row r="1" spans="1:18" ht="3" customHeight="1" x14ac:dyDescent="0.2">
      <c r="A1" s="1"/>
      <c r="B1" s="2"/>
      <c r="C1" s="2"/>
      <c r="D1" s="2"/>
      <c r="E1" s="2"/>
      <c r="F1" s="2"/>
      <c r="G1" s="2"/>
      <c r="H1" s="2"/>
      <c r="I1" s="2"/>
      <c r="J1" s="2"/>
      <c r="K1" s="2"/>
      <c r="L1" s="2"/>
      <c r="M1" s="2"/>
      <c r="N1" s="2"/>
      <c r="O1" s="2"/>
      <c r="P1" s="3"/>
    </row>
    <row r="2" spans="1:18" ht="12.75" customHeight="1" x14ac:dyDescent="0.2">
      <c r="A2" s="5" t="s">
        <v>0</v>
      </c>
      <c r="B2" s="6"/>
      <c r="C2" s="6"/>
      <c r="D2" s="6"/>
      <c r="E2" s="6"/>
      <c r="F2" s="6"/>
      <c r="G2" s="6"/>
      <c r="H2" s="6"/>
      <c r="I2" s="6"/>
      <c r="J2" s="6"/>
      <c r="K2" s="6"/>
      <c r="L2" s="6"/>
      <c r="M2" s="6"/>
      <c r="N2" s="6"/>
      <c r="O2" s="6"/>
      <c r="P2" s="7"/>
    </row>
    <row r="3" spans="1:18" ht="11.25" customHeight="1" x14ac:dyDescent="0.2">
      <c r="A3" s="5" t="s">
        <v>1</v>
      </c>
      <c r="B3" s="6"/>
      <c r="C3" s="6"/>
      <c r="D3" s="6"/>
      <c r="E3" s="6"/>
      <c r="F3" s="6"/>
      <c r="G3" s="6"/>
      <c r="H3" s="6"/>
      <c r="I3" s="6"/>
      <c r="J3" s="6"/>
      <c r="K3" s="6"/>
      <c r="L3" s="6"/>
      <c r="M3" s="6"/>
      <c r="N3" s="6"/>
      <c r="O3" s="6"/>
      <c r="P3" s="7"/>
    </row>
    <row r="4" spans="1:18" ht="12" customHeight="1" x14ac:dyDescent="0.2">
      <c r="A4" s="8" t="s">
        <v>2</v>
      </c>
      <c r="B4" s="9"/>
      <c r="C4" s="9"/>
      <c r="D4" s="9"/>
      <c r="E4" s="9"/>
      <c r="F4" s="9"/>
      <c r="G4" s="9"/>
      <c r="H4" s="9"/>
      <c r="I4" s="9"/>
      <c r="J4" s="9"/>
      <c r="K4" s="9"/>
      <c r="L4" s="9"/>
      <c r="M4" s="9"/>
      <c r="N4" s="9"/>
      <c r="O4" s="9"/>
      <c r="P4" s="10"/>
    </row>
    <row r="5" spans="1:18" x14ac:dyDescent="0.2">
      <c r="A5" s="11" t="s">
        <v>3</v>
      </c>
      <c r="B5" s="12"/>
      <c r="C5" s="13"/>
      <c r="D5" s="14" t="s">
        <v>4</v>
      </c>
      <c r="E5" s="15"/>
      <c r="F5" s="14" t="s">
        <v>5</v>
      </c>
      <c r="G5" s="16" t="s">
        <v>6</v>
      </c>
      <c r="H5" s="17"/>
      <c r="I5" s="17"/>
      <c r="J5" s="17"/>
      <c r="K5" s="17"/>
      <c r="L5" s="17"/>
      <c r="M5" s="18"/>
      <c r="N5" s="14" t="s">
        <v>7</v>
      </c>
      <c r="O5" s="19" t="s">
        <v>8</v>
      </c>
      <c r="P5" s="20"/>
    </row>
    <row r="6" spans="1:18" ht="22.5" x14ac:dyDescent="0.2">
      <c r="A6" s="11"/>
      <c r="B6" s="12"/>
      <c r="C6" s="13"/>
      <c r="D6" s="14"/>
      <c r="E6" s="15" t="s">
        <v>9</v>
      </c>
      <c r="F6" s="14"/>
      <c r="G6" s="21" t="s">
        <v>10</v>
      </c>
      <c r="H6" s="21" t="s">
        <v>11</v>
      </c>
      <c r="I6" s="21" t="s">
        <v>12</v>
      </c>
      <c r="J6" s="21" t="s">
        <v>13</v>
      </c>
      <c r="K6" s="21" t="s">
        <v>14</v>
      </c>
      <c r="L6" s="21" t="s">
        <v>15</v>
      </c>
      <c r="M6" s="21" t="s">
        <v>16</v>
      </c>
      <c r="N6" s="22"/>
      <c r="O6" s="23" t="s">
        <v>17</v>
      </c>
      <c r="P6" s="23" t="s">
        <v>18</v>
      </c>
    </row>
    <row r="7" spans="1:18" x14ac:dyDescent="0.2">
      <c r="A7" s="16"/>
      <c r="B7" s="17"/>
      <c r="C7" s="18"/>
      <c r="D7" s="22"/>
      <c r="E7" s="24"/>
      <c r="F7" s="22"/>
      <c r="G7" s="21">
        <v>1</v>
      </c>
      <c r="H7" s="21">
        <v>2</v>
      </c>
      <c r="I7" s="21" t="s">
        <v>19</v>
      </c>
      <c r="J7" s="21">
        <v>4</v>
      </c>
      <c r="K7" s="21">
        <v>5</v>
      </c>
      <c r="L7" s="21">
        <v>6</v>
      </c>
      <c r="M7" s="21">
        <v>7</v>
      </c>
      <c r="N7" s="21" t="s">
        <v>20</v>
      </c>
      <c r="O7" s="25" t="s">
        <v>21</v>
      </c>
      <c r="P7" s="25" t="s">
        <v>22</v>
      </c>
    </row>
    <row r="8" spans="1:18" ht="22.5" x14ac:dyDescent="0.2">
      <c r="A8" s="26"/>
      <c r="B8" s="27"/>
      <c r="C8" s="28" t="s">
        <v>23</v>
      </c>
      <c r="D8" s="29" t="s">
        <v>24</v>
      </c>
      <c r="E8" s="29" t="s">
        <v>25</v>
      </c>
      <c r="F8" s="30" t="s">
        <v>26</v>
      </c>
      <c r="G8" s="31">
        <v>16688893.68</v>
      </c>
      <c r="H8" s="31">
        <v>5172443.8300000019</v>
      </c>
      <c r="I8" s="31">
        <v>21861337.509999998</v>
      </c>
      <c r="J8" s="31">
        <v>21858237.509999998</v>
      </c>
      <c r="K8" s="31">
        <v>21844615.509999998</v>
      </c>
      <c r="L8" s="31">
        <v>21844615.509999998</v>
      </c>
      <c r="M8" s="32">
        <v>21844615.509999998</v>
      </c>
      <c r="N8" s="31">
        <v>16722</v>
      </c>
      <c r="O8" s="33">
        <f>K8/G8</f>
        <v>1.3089313125757776</v>
      </c>
      <c r="P8" s="34">
        <f>K8/I8</f>
        <v>0.99923508797243765</v>
      </c>
    </row>
    <row r="9" spans="1:18" ht="22.5" x14ac:dyDescent="0.2">
      <c r="A9" s="26"/>
      <c r="B9" s="27"/>
      <c r="C9" s="28" t="s">
        <v>23</v>
      </c>
      <c r="D9" s="29" t="s">
        <v>27</v>
      </c>
      <c r="E9" s="29" t="s">
        <v>28</v>
      </c>
      <c r="F9" s="35" t="s">
        <v>29</v>
      </c>
      <c r="G9" s="36">
        <v>2130649</v>
      </c>
      <c r="H9" s="36">
        <v>167514.01999999996</v>
      </c>
      <c r="I9" s="31">
        <v>2298163.02</v>
      </c>
      <c r="J9" s="31">
        <v>2226012.9900000002</v>
      </c>
      <c r="K9" s="37">
        <v>2226012.9900000002</v>
      </c>
      <c r="L9" s="37">
        <v>2226012.9900000002</v>
      </c>
      <c r="M9" s="37">
        <v>2226012.9900000002</v>
      </c>
      <c r="N9" s="31">
        <v>72150.029999999941</v>
      </c>
      <c r="O9" s="33">
        <f t="shared" ref="O9:O72" si="0">K9/G9</f>
        <v>1.044758188702128</v>
      </c>
      <c r="P9" s="34">
        <f t="shared" ref="P9:P72" si="1">K9/I9</f>
        <v>0.96860534723946612</v>
      </c>
      <c r="Q9" s="38"/>
      <c r="R9" s="38"/>
    </row>
    <row r="10" spans="1:18" ht="22.5" x14ac:dyDescent="0.2">
      <c r="A10" s="26"/>
      <c r="B10" s="27"/>
      <c r="C10" s="28" t="s">
        <v>23</v>
      </c>
      <c r="D10" s="29" t="s">
        <v>30</v>
      </c>
      <c r="E10" s="29" t="s">
        <v>31</v>
      </c>
      <c r="F10" s="39" t="s">
        <v>32</v>
      </c>
      <c r="G10" s="37">
        <v>70627184.25999999</v>
      </c>
      <c r="H10" s="37">
        <v>29405518.840000004</v>
      </c>
      <c r="I10" s="31">
        <v>100032703.10000002</v>
      </c>
      <c r="J10" s="31">
        <v>69059971.200000018</v>
      </c>
      <c r="K10" s="37">
        <v>66921313.199999996</v>
      </c>
      <c r="L10" s="37">
        <v>66921313.199999996</v>
      </c>
      <c r="M10" s="37">
        <v>66423540.289999992</v>
      </c>
      <c r="N10" s="31">
        <v>33111389.900000002</v>
      </c>
      <c r="O10" s="33">
        <f t="shared" si="0"/>
        <v>0.9475291122132582</v>
      </c>
      <c r="P10" s="34">
        <f t="shared" si="1"/>
        <v>0.66899435010868935</v>
      </c>
      <c r="Q10" s="38"/>
    </row>
    <row r="11" spans="1:18" ht="56.25" x14ac:dyDescent="0.2">
      <c r="A11" s="26"/>
      <c r="B11" s="27"/>
      <c r="C11" s="28" t="s">
        <v>23</v>
      </c>
      <c r="D11" s="29" t="s">
        <v>33</v>
      </c>
      <c r="E11" s="29" t="s">
        <v>34</v>
      </c>
      <c r="F11" s="39" t="s">
        <v>35</v>
      </c>
      <c r="G11" s="37">
        <v>57815594.620000005</v>
      </c>
      <c r="H11" s="37">
        <v>55532550.239999987</v>
      </c>
      <c r="I11" s="31">
        <v>113348144.85999998</v>
      </c>
      <c r="J11" s="31">
        <v>107232591.88</v>
      </c>
      <c r="K11" s="37">
        <v>106351017.85999998</v>
      </c>
      <c r="L11" s="37">
        <v>106351017.85999998</v>
      </c>
      <c r="M11" s="37">
        <v>106351017.85999998</v>
      </c>
      <c r="N11" s="31">
        <v>6997126.9999999981</v>
      </c>
      <c r="O11" s="33">
        <f t="shared" si="0"/>
        <v>1.8394867087159601</v>
      </c>
      <c r="P11" s="34">
        <f t="shared" si="1"/>
        <v>0.93826871177607374</v>
      </c>
      <c r="Q11" s="38"/>
    </row>
    <row r="12" spans="1:18" ht="22.5" x14ac:dyDescent="0.2">
      <c r="A12" s="26"/>
      <c r="B12" s="27"/>
      <c r="C12" s="28" t="s">
        <v>23</v>
      </c>
      <c r="D12" s="29" t="s">
        <v>36</v>
      </c>
      <c r="E12" s="39" t="s">
        <v>37</v>
      </c>
      <c r="F12" s="40" t="s">
        <v>38</v>
      </c>
      <c r="G12" s="37">
        <v>205781767.77000001</v>
      </c>
      <c r="H12" s="37">
        <v>-112354533.34</v>
      </c>
      <c r="I12" s="31">
        <v>93427234.430000007</v>
      </c>
      <c r="J12" s="31">
        <v>92390312.149999991</v>
      </c>
      <c r="K12" s="37">
        <v>92346388.149999991</v>
      </c>
      <c r="L12" s="37">
        <v>92346388.149999991</v>
      </c>
      <c r="M12" s="37">
        <v>92346388.149999991</v>
      </c>
      <c r="N12" s="31">
        <v>1080846.2799999998</v>
      </c>
      <c r="O12" s="33">
        <f t="shared" si="0"/>
        <v>0.44875884365622964</v>
      </c>
      <c r="P12" s="34">
        <f t="shared" si="1"/>
        <v>0.98843114337490279</v>
      </c>
      <c r="Q12" s="38"/>
    </row>
    <row r="13" spans="1:18" ht="22.5" x14ac:dyDescent="0.2">
      <c r="A13" s="26"/>
      <c r="B13" s="27"/>
      <c r="C13" s="28" t="s">
        <v>23</v>
      </c>
      <c r="D13" s="29" t="s">
        <v>39</v>
      </c>
      <c r="E13" s="30" t="s">
        <v>40</v>
      </c>
      <c r="F13" s="30" t="s">
        <v>41</v>
      </c>
      <c r="G13" s="37">
        <v>4147684.4799999995</v>
      </c>
      <c r="H13" s="37">
        <v>-801756.39999999991</v>
      </c>
      <c r="I13" s="31">
        <v>3345928.0799999996</v>
      </c>
      <c r="J13" s="31">
        <v>3345861.9199999995</v>
      </c>
      <c r="K13" s="37">
        <v>3343359.9199999995</v>
      </c>
      <c r="L13" s="37">
        <v>3343359.9199999995</v>
      </c>
      <c r="M13" s="37">
        <v>3343359.9199999995</v>
      </c>
      <c r="N13" s="31">
        <v>2568.1600000000035</v>
      </c>
      <c r="O13" s="33">
        <f t="shared" si="0"/>
        <v>0.80607865331164241</v>
      </c>
      <c r="P13" s="34">
        <f t="shared" si="1"/>
        <v>0.99923245212132583</v>
      </c>
      <c r="Q13" s="38"/>
    </row>
    <row r="14" spans="1:18" ht="22.5" x14ac:dyDescent="0.2">
      <c r="A14" s="26"/>
      <c r="B14" s="27"/>
      <c r="C14" s="28" t="s">
        <v>23</v>
      </c>
      <c r="D14" s="29" t="s">
        <v>42</v>
      </c>
      <c r="E14" s="29" t="s">
        <v>43</v>
      </c>
      <c r="F14" s="41" t="s">
        <v>35</v>
      </c>
      <c r="G14" s="37">
        <v>35842768.590000004</v>
      </c>
      <c r="H14" s="37">
        <v>7707676.3399999999</v>
      </c>
      <c r="I14" s="31">
        <v>43550444.930000007</v>
      </c>
      <c r="J14" s="31">
        <v>43323235.799999997</v>
      </c>
      <c r="K14" s="37">
        <v>43304983.799999997</v>
      </c>
      <c r="L14" s="37">
        <v>43304983.799999997</v>
      </c>
      <c r="M14" s="37">
        <v>42681364.720000006</v>
      </c>
      <c r="N14" s="31">
        <v>245461.12999999995</v>
      </c>
      <c r="O14" s="33">
        <f t="shared" si="0"/>
        <v>1.2081930471208611</v>
      </c>
      <c r="P14" s="34">
        <f t="shared" si="1"/>
        <v>0.99436375149795719</v>
      </c>
      <c r="Q14" s="38"/>
    </row>
    <row r="15" spans="1:18" ht="22.5" x14ac:dyDescent="0.2">
      <c r="A15" s="26"/>
      <c r="B15" s="27"/>
      <c r="C15" s="28" t="s">
        <v>23</v>
      </c>
      <c r="D15" s="29" t="s">
        <v>44</v>
      </c>
      <c r="E15" s="29" t="s">
        <v>45</v>
      </c>
      <c r="F15" s="30" t="s">
        <v>46</v>
      </c>
      <c r="G15" s="32">
        <v>14141524.560000001</v>
      </c>
      <c r="H15" s="32">
        <v>4096155.72</v>
      </c>
      <c r="I15" s="31">
        <v>18237680.279999997</v>
      </c>
      <c r="J15" s="31">
        <v>18105621.759999998</v>
      </c>
      <c r="K15" s="32">
        <v>17883207.109999999</v>
      </c>
      <c r="L15" s="32">
        <v>17883207.109999999</v>
      </c>
      <c r="M15" s="32">
        <v>17857418.52</v>
      </c>
      <c r="N15" s="31">
        <v>354473.17000000004</v>
      </c>
      <c r="O15" s="33">
        <f t="shared" si="0"/>
        <v>1.2645883429417173</v>
      </c>
      <c r="P15" s="34">
        <f t="shared" si="1"/>
        <v>0.98056369206182847</v>
      </c>
      <c r="Q15" s="38"/>
    </row>
    <row r="16" spans="1:18" ht="22.5" x14ac:dyDescent="0.2">
      <c r="A16" s="26"/>
      <c r="B16" s="27"/>
      <c r="C16" s="28" t="s">
        <v>23</v>
      </c>
      <c r="D16" s="29" t="s">
        <v>47</v>
      </c>
      <c r="E16" s="29" t="s">
        <v>48</v>
      </c>
      <c r="F16" s="39" t="s">
        <v>49</v>
      </c>
      <c r="G16" s="37">
        <v>23003032.18</v>
      </c>
      <c r="H16" s="37">
        <v>661510.46000000008</v>
      </c>
      <c r="I16" s="31">
        <v>23664542.639999997</v>
      </c>
      <c r="J16" s="31">
        <v>23664542.639999997</v>
      </c>
      <c r="K16" s="37">
        <v>23648140.639999997</v>
      </c>
      <c r="L16" s="37">
        <v>23648140.639999997</v>
      </c>
      <c r="M16" s="37">
        <v>23648140.639999997</v>
      </c>
      <c r="N16" s="31">
        <v>16402</v>
      </c>
      <c r="O16" s="33">
        <f t="shared" si="0"/>
        <v>1.0280444966973044</v>
      </c>
      <c r="P16" s="34">
        <f t="shared" si="1"/>
        <v>0.99930689554201335</v>
      </c>
      <c r="Q16" s="38"/>
    </row>
    <row r="17" spans="1:17" ht="22.5" x14ac:dyDescent="0.2">
      <c r="A17" s="26"/>
      <c r="B17" s="27"/>
      <c r="C17" s="28" t="s">
        <v>23</v>
      </c>
      <c r="D17" s="29" t="s">
        <v>50</v>
      </c>
      <c r="E17" s="39" t="s">
        <v>51</v>
      </c>
      <c r="F17" s="40" t="s">
        <v>52</v>
      </c>
      <c r="G17" s="37">
        <v>8956511.6600000001</v>
      </c>
      <c r="H17" s="37">
        <v>51649463.050000019</v>
      </c>
      <c r="I17" s="31">
        <v>60605974.710000016</v>
      </c>
      <c r="J17" s="31">
        <v>59962395.890000008</v>
      </c>
      <c r="K17" s="37">
        <v>59956835.890000008</v>
      </c>
      <c r="L17" s="37">
        <v>59956835.890000008</v>
      </c>
      <c r="M17" s="37">
        <v>59956835.890000008</v>
      </c>
      <c r="N17" s="31">
        <v>649138.82000000263</v>
      </c>
      <c r="O17" s="33">
        <f t="shared" si="0"/>
        <v>6.694217365647912</v>
      </c>
      <c r="P17" s="34">
        <f t="shared" si="1"/>
        <v>0.98928919428973561</v>
      </c>
      <c r="Q17" s="38"/>
    </row>
    <row r="18" spans="1:17" ht="33.75" x14ac:dyDescent="0.2">
      <c r="A18" s="26"/>
      <c r="B18" s="27"/>
      <c r="C18" s="28" t="s">
        <v>23</v>
      </c>
      <c r="D18" s="29" t="s">
        <v>53</v>
      </c>
      <c r="E18" s="29" t="s">
        <v>54</v>
      </c>
      <c r="F18" s="39" t="s">
        <v>55</v>
      </c>
      <c r="G18" s="37">
        <v>5151053.05</v>
      </c>
      <c r="H18" s="37">
        <v>-1119969.7699999998</v>
      </c>
      <c r="I18" s="31">
        <v>4031083.2799999993</v>
      </c>
      <c r="J18" s="31">
        <v>4031083.2799999993</v>
      </c>
      <c r="K18" s="37">
        <v>4030805.2799999993</v>
      </c>
      <c r="L18" s="37">
        <v>4030805.2799999993</v>
      </c>
      <c r="M18" s="37">
        <v>4009016.9999999995</v>
      </c>
      <c r="N18" s="31">
        <v>278</v>
      </c>
      <c r="O18" s="33">
        <f t="shared" si="0"/>
        <v>0.78252063041750264</v>
      </c>
      <c r="P18" s="34">
        <f t="shared" si="1"/>
        <v>0.99993103590754895</v>
      </c>
      <c r="Q18" s="38"/>
    </row>
    <row r="19" spans="1:17" ht="45" x14ac:dyDescent="0.2">
      <c r="A19" s="26"/>
      <c r="B19" s="27"/>
      <c r="C19" s="28" t="s">
        <v>23</v>
      </c>
      <c r="D19" s="29" t="s">
        <v>56</v>
      </c>
      <c r="E19" s="29" t="s">
        <v>57</v>
      </c>
      <c r="F19" s="39" t="s">
        <v>58</v>
      </c>
      <c r="G19" s="36">
        <v>9989318.8900000006</v>
      </c>
      <c r="H19" s="36">
        <v>14810448.380000001</v>
      </c>
      <c r="I19" s="31">
        <v>24799767.269999996</v>
      </c>
      <c r="J19" s="31">
        <v>24702027.869999997</v>
      </c>
      <c r="K19" s="37">
        <v>24314685.269999996</v>
      </c>
      <c r="L19" s="37">
        <v>24314685.269999996</v>
      </c>
      <c r="M19" s="37">
        <v>24314685.269999996</v>
      </c>
      <c r="N19" s="31">
        <v>485082</v>
      </c>
      <c r="O19" s="33">
        <f t="shared" si="0"/>
        <v>2.4340683822137943</v>
      </c>
      <c r="P19" s="34">
        <f t="shared" si="1"/>
        <v>0.98044005837962844</v>
      </c>
      <c r="Q19" s="38"/>
    </row>
    <row r="20" spans="1:17" ht="22.5" x14ac:dyDescent="0.2">
      <c r="A20" s="26"/>
      <c r="B20" s="27"/>
      <c r="C20" s="28" t="s">
        <v>23</v>
      </c>
      <c r="D20" s="29" t="s">
        <v>59</v>
      </c>
      <c r="E20" s="29" t="s">
        <v>60</v>
      </c>
      <c r="F20" s="39" t="s">
        <v>61</v>
      </c>
      <c r="G20" s="36">
        <v>50947441.990000002</v>
      </c>
      <c r="H20" s="36">
        <v>6455599.5700000012</v>
      </c>
      <c r="I20" s="31">
        <v>57403041.559999995</v>
      </c>
      <c r="J20" s="31">
        <v>56982288.459999993</v>
      </c>
      <c r="K20" s="37">
        <v>56943626.459999993</v>
      </c>
      <c r="L20" s="37">
        <v>56943626.459999993</v>
      </c>
      <c r="M20" s="37">
        <v>56943626.459999993</v>
      </c>
      <c r="N20" s="31">
        <v>459415.1</v>
      </c>
      <c r="O20" s="33">
        <f t="shared" si="0"/>
        <v>1.1176935334884317</v>
      </c>
      <c r="P20" s="34">
        <f t="shared" si="1"/>
        <v>0.99199667670013958</v>
      </c>
      <c r="Q20" s="38"/>
    </row>
    <row r="21" spans="1:17" x14ac:dyDescent="0.2">
      <c r="A21" s="26"/>
      <c r="B21" s="27"/>
      <c r="C21" s="28" t="s">
        <v>62</v>
      </c>
      <c r="D21" s="29" t="s">
        <v>63</v>
      </c>
      <c r="E21" s="29" t="s">
        <v>64</v>
      </c>
      <c r="F21" s="39" t="s">
        <v>65</v>
      </c>
      <c r="G21" s="36">
        <v>36268359.890000001</v>
      </c>
      <c r="H21" s="36">
        <v>-3459257.7399999988</v>
      </c>
      <c r="I21" s="31">
        <v>32809102.150000006</v>
      </c>
      <c r="J21" s="31">
        <v>32809102.150000006</v>
      </c>
      <c r="K21" s="37">
        <v>32763347.650000006</v>
      </c>
      <c r="L21" s="37">
        <v>32763347.650000006</v>
      </c>
      <c r="M21" s="37">
        <v>32763347.650000006</v>
      </c>
      <c r="N21" s="31">
        <v>45754.5</v>
      </c>
      <c r="O21" s="33">
        <f t="shared" si="0"/>
        <v>0.90335895390278165</v>
      </c>
      <c r="P21" s="34">
        <f t="shared" si="1"/>
        <v>0.99860543273050217</v>
      </c>
      <c r="Q21" s="38"/>
    </row>
    <row r="22" spans="1:17" ht="22.5" x14ac:dyDescent="0.2">
      <c r="A22" s="26"/>
      <c r="B22" s="27"/>
      <c r="C22" s="28" t="s">
        <v>62</v>
      </c>
      <c r="D22" s="29" t="s">
        <v>66</v>
      </c>
      <c r="E22" s="29" t="s">
        <v>67</v>
      </c>
      <c r="F22" s="39" t="s">
        <v>68</v>
      </c>
      <c r="G22" s="36">
        <v>34379357.75</v>
      </c>
      <c r="H22" s="36">
        <v>-6601343.8400000008</v>
      </c>
      <c r="I22" s="31">
        <v>27778013.909999989</v>
      </c>
      <c r="J22" s="31">
        <v>27768995.899999991</v>
      </c>
      <c r="K22" s="37">
        <v>27731201.399999991</v>
      </c>
      <c r="L22" s="37">
        <v>27731201.399999991</v>
      </c>
      <c r="M22" s="37">
        <v>27731201.399999991</v>
      </c>
      <c r="N22" s="31">
        <v>46812.509999999995</v>
      </c>
      <c r="O22" s="33">
        <f t="shared" si="0"/>
        <v>0.80662360250170728</v>
      </c>
      <c r="P22" s="34">
        <f t="shared" si="1"/>
        <v>0.99831476396578711</v>
      </c>
      <c r="Q22" s="38"/>
    </row>
    <row r="23" spans="1:17" x14ac:dyDescent="0.2">
      <c r="A23" s="26"/>
      <c r="B23" s="27"/>
      <c r="C23" s="28" t="s">
        <v>62</v>
      </c>
      <c r="D23" s="29" t="s">
        <v>69</v>
      </c>
      <c r="E23" s="29" t="s">
        <v>70</v>
      </c>
      <c r="F23" s="39" t="s">
        <v>71</v>
      </c>
      <c r="G23" s="36">
        <v>49441286.289999999</v>
      </c>
      <c r="H23" s="36">
        <v>-5918568.6900000023</v>
      </c>
      <c r="I23" s="31">
        <v>43522717.600000031</v>
      </c>
      <c r="J23" s="31">
        <v>43522717.560000025</v>
      </c>
      <c r="K23" s="37">
        <v>43481720.060000025</v>
      </c>
      <c r="L23" s="37">
        <v>43481720.060000025</v>
      </c>
      <c r="M23" s="37">
        <v>43481720.060000025</v>
      </c>
      <c r="N23" s="31">
        <v>40997.539999999994</v>
      </c>
      <c r="O23" s="33">
        <f t="shared" si="0"/>
        <v>0.87946174791966614</v>
      </c>
      <c r="P23" s="34">
        <f t="shared" si="1"/>
        <v>0.99905801975931741</v>
      </c>
      <c r="Q23" s="38"/>
    </row>
    <row r="24" spans="1:17" x14ac:dyDescent="0.2">
      <c r="A24" s="26"/>
      <c r="B24" s="27"/>
      <c r="C24" s="28" t="s">
        <v>62</v>
      </c>
      <c r="D24" s="29" t="s">
        <v>72</v>
      </c>
      <c r="E24" s="29" t="s">
        <v>73</v>
      </c>
      <c r="F24" s="39" t="s">
        <v>74</v>
      </c>
      <c r="G24" s="36">
        <v>27198038.23</v>
      </c>
      <c r="H24" s="36">
        <v>-2209115.2700000005</v>
      </c>
      <c r="I24" s="31">
        <v>24988922.960000001</v>
      </c>
      <c r="J24" s="31">
        <v>24988922.960000001</v>
      </c>
      <c r="K24" s="37">
        <v>24961895.460000001</v>
      </c>
      <c r="L24" s="37">
        <v>24961895.460000001</v>
      </c>
      <c r="M24" s="37">
        <v>24961895.460000001</v>
      </c>
      <c r="N24" s="31">
        <v>27027.5</v>
      </c>
      <c r="O24" s="33">
        <f t="shared" si="0"/>
        <v>0.91778293893515128</v>
      </c>
      <c r="P24" s="34">
        <f t="shared" si="1"/>
        <v>0.99891842077214521</v>
      </c>
      <c r="Q24" s="38"/>
    </row>
    <row r="25" spans="1:17" x14ac:dyDescent="0.2">
      <c r="A25" s="26"/>
      <c r="B25" s="27"/>
      <c r="C25" s="28" t="s">
        <v>62</v>
      </c>
      <c r="D25" s="29" t="s">
        <v>75</v>
      </c>
      <c r="E25" s="29" t="s">
        <v>76</v>
      </c>
      <c r="F25" s="39" t="s">
        <v>77</v>
      </c>
      <c r="G25" s="36">
        <v>40801079.409999996</v>
      </c>
      <c r="H25" s="36">
        <v>-3663580.4900000012</v>
      </c>
      <c r="I25" s="31">
        <v>37137498.919999972</v>
      </c>
      <c r="J25" s="31">
        <v>37122319.81999997</v>
      </c>
      <c r="K25" s="37">
        <v>37073564.81999997</v>
      </c>
      <c r="L25" s="37">
        <v>37073564.81999997</v>
      </c>
      <c r="M25" s="37">
        <v>37073564.81999997</v>
      </c>
      <c r="N25" s="31">
        <v>63934.1</v>
      </c>
      <c r="O25" s="33">
        <f t="shared" si="0"/>
        <v>0.90864176526941476</v>
      </c>
      <c r="P25" s="34">
        <f t="shared" si="1"/>
        <v>0.99827844895700368</v>
      </c>
      <c r="Q25" s="38"/>
    </row>
    <row r="26" spans="1:17" x14ac:dyDescent="0.2">
      <c r="A26" s="26"/>
      <c r="B26" s="27"/>
      <c r="C26" s="28" t="s">
        <v>62</v>
      </c>
      <c r="D26" s="29" t="s">
        <v>78</v>
      </c>
      <c r="E26" s="29" t="s">
        <v>79</v>
      </c>
      <c r="F26" s="39" t="s">
        <v>80</v>
      </c>
      <c r="G26" s="36">
        <v>35596419.590000004</v>
      </c>
      <c r="H26" s="36">
        <v>-5539722.5399999991</v>
      </c>
      <c r="I26" s="31">
        <v>30056697.050000004</v>
      </c>
      <c r="J26" s="31">
        <v>30026314.900000006</v>
      </c>
      <c r="K26" s="37">
        <v>29981578.900000006</v>
      </c>
      <c r="L26" s="37">
        <v>29981578.900000006</v>
      </c>
      <c r="M26" s="37">
        <v>29981578.900000006</v>
      </c>
      <c r="N26" s="31">
        <v>75118.149999999994</v>
      </c>
      <c r="O26" s="33">
        <f t="shared" si="0"/>
        <v>0.84226389185564721</v>
      </c>
      <c r="P26" s="34">
        <f t="shared" si="1"/>
        <v>0.99750078493737893</v>
      </c>
      <c r="Q26" s="38"/>
    </row>
    <row r="27" spans="1:17" x14ac:dyDescent="0.2">
      <c r="A27" s="26"/>
      <c r="B27" s="27"/>
      <c r="C27" s="28" t="s">
        <v>62</v>
      </c>
      <c r="D27" s="29" t="s">
        <v>81</v>
      </c>
      <c r="E27" s="29" t="s">
        <v>82</v>
      </c>
      <c r="F27" s="39" t="s">
        <v>83</v>
      </c>
      <c r="G27" s="36">
        <v>50560348.019999996</v>
      </c>
      <c r="H27" s="36">
        <v>12749169.67</v>
      </c>
      <c r="I27" s="31">
        <v>63309517.689999968</v>
      </c>
      <c r="J27" s="31">
        <v>57020967.609999977</v>
      </c>
      <c r="K27" s="37">
        <v>56905809.609999977</v>
      </c>
      <c r="L27" s="37">
        <v>56905809.609999977</v>
      </c>
      <c r="M27" s="37">
        <v>56905809.609999977</v>
      </c>
      <c r="N27" s="31">
        <v>6403708.0800000001</v>
      </c>
      <c r="O27" s="33">
        <f t="shared" si="0"/>
        <v>1.1255027277005674</v>
      </c>
      <c r="P27" s="34">
        <f t="shared" si="1"/>
        <v>0.89885078399497131</v>
      </c>
      <c r="Q27" s="38"/>
    </row>
    <row r="28" spans="1:17" ht="22.5" x14ac:dyDescent="0.2">
      <c r="A28" s="26"/>
      <c r="B28" s="27"/>
      <c r="C28" s="28" t="s">
        <v>62</v>
      </c>
      <c r="D28" s="29" t="s">
        <v>84</v>
      </c>
      <c r="E28" s="29" t="s">
        <v>85</v>
      </c>
      <c r="F28" s="39" t="s">
        <v>86</v>
      </c>
      <c r="G28" s="36">
        <v>29297782.800000001</v>
      </c>
      <c r="H28" s="36">
        <v>-4733366.830000001</v>
      </c>
      <c r="I28" s="31">
        <v>24564415.96999998</v>
      </c>
      <c r="J28" s="31">
        <v>24548805.96999998</v>
      </c>
      <c r="K28" s="37">
        <v>24517870.96999998</v>
      </c>
      <c r="L28" s="37">
        <v>24517870.96999998</v>
      </c>
      <c r="M28" s="37">
        <v>24517870.96999998</v>
      </c>
      <c r="N28" s="31">
        <v>46545</v>
      </c>
      <c r="O28" s="33">
        <f t="shared" si="0"/>
        <v>0.83685073158505285</v>
      </c>
      <c r="P28" s="34">
        <f t="shared" si="1"/>
        <v>0.9981051859707617</v>
      </c>
      <c r="Q28" s="38"/>
    </row>
    <row r="29" spans="1:17" ht="33.75" x14ac:dyDescent="0.2">
      <c r="A29" s="26"/>
      <c r="B29" s="27"/>
      <c r="C29" s="28" t="s">
        <v>62</v>
      </c>
      <c r="D29" s="29" t="s">
        <v>87</v>
      </c>
      <c r="E29" s="29" t="s">
        <v>88</v>
      </c>
      <c r="F29" s="39" t="s">
        <v>89</v>
      </c>
      <c r="G29" s="36">
        <v>69228207.310000002</v>
      </c>
      <c r="H29" s="36">
        <v>-315834.00999999791</v>
      </c>
      <c r="I29" s="31">
        <v>68912373.300000027</v>
      </c>
      <c r="J29" s="31">
        <v>68823836.500000015</v>
      </c>
      <c r="K29" s="37">
        <v>68104402.500000015</v>
      </c>
      <c r="L29" s="37">
        <v>68104402.500000015</v>
      </c>
      <c r="M29" s="37">
        <v>67171482</v>
      </c>
      <c r="N29" s="31">
        <v>807970.8</v>
      </c>
      <c r="O29" s="33">
        <f t="shared" si="0"/>
        <v>0.98376666313244754</v>
      </c>
      <c r="P29" s="34">
        <f t="shared" si="1"/>
        <v>0.98827538856508934</v>
      </c>
      <c r="Q29" s="38"/>
    </row>
    <row r="30" spans="1:17" ht="22.5" x14ac:dyDescent="0.2">
      <c r="A30" s="26"/>
      <c r="B30" s="27"/>
      <c r="C30" s="28" t="s">
        <v>62</v>
      </c>
      <c r="D30" s="29" t="s">
        <v>90</v>
      </c>
      <c r="E30" s="29" t="s">
        <v>91</v>
      </c>
      <c r="F30" s="39" t="s">
        <v>92</v>
      </c>
      <c r="G30" s="36">
        <v>131857716.52</v>
      </c>
      <c r="H30" s="36">
        <v>-21015403.949999996</v>
      </c>
      <c r="I30" s="31">
        <v>110842312.56999999</v>
      </c>
      <c r="J30" s="31">
        <v>110816886.53</v>
      </c>
      <c r="K30" s="37">
        <v>110637443.53</v>
      </c>
      <c r="L30" s="37">
        <v>110637443.53</v>
      </c>
      <c r="M30" s="37">
        <v>108132453.12</v>
      </c>
      <c r="N30" s="31">
        <v>204869.04000000004</v>
      </c>
      <c r="O30" s="33">
        <f t="shared" si="0"/>
        <v>0.83906688550319819</v>
      </c>
      <c r="P30" s="34">
        <f t="shared" si="1"/>
        <v>0.99815170727450664</v>
      </c>
      <c r="Q30" s="38"/>
    </row>
    <row r="31" spans="1:17" ht="22.5" x14ac:dyDescent="0.2">
      <c r="A31" s="26"/>
      <c r="B31" s="27"/>
      <c r="C31" s="28" t="s">
        <v>62</v>
      </c>
      <c r="D31" s="29" t="s">
        <v>93</v>
      </c>
      <c r="E31" s="29" t="s">
        <v>94</v>
      </c>
      <c r="F31" s="39" t="s">
        <v>95</v>
      </c>
      <c r="G31" s="36">
        <v>146485983.30000001</v>
      </c>
      <c r="H31" s="36">
        <v>-28120161.249999996</v>
      </c>
      <c r="I31" s="31">
        <v>118365822.05</v>
      </c>
      <c r="J31" s="31">
        <v>117714809.81999999</v>
      </c>
      <c r="K31" s="37">
        <v>98497972.189999983</v>
      </c>
      <c r="L31" s="37">
        <v>98497972.189999983</v>
      </c>
      <c r="M31" s="37">
        <v>98482689.349999979</v>
      </c>
      <c r="N31" s="31">
        <v>19867849.860000003</v>
      </c>
      <c r="O31" s="33">
        <f t="shared" si="0"/>
        <v>0.67240544092384824</v>
      </c>
      <c r="P31" s="34">
        <f t="shared" si="1"/>
        <v>0.83214876122258119</v>
      </c>
      <c r="Q31" s="38"/>
    </row>
    <row r="32" spans="1:17" x14ac:dyDescent="0.2">
      <c r="A32" s="26"/>
      <c r="B32" s="27"/>
      <c r="C32" s="28" t="s">
        <v>62</v>
      </c>
      <c r="D32" s="29" t="s">
        <v>96</v>
      </c>
      <c r="E32" s="29" t="s">
        <v>97</v>
      </c>
      <c r="F32" s="39" t="s">
        <v>98</v>
      </c>
      <c r="G32" s="36">
        <v>16569011.439999999</v>
      </c>
      <c r="H32" s="36">
        <v>-9127986.4199999981</v>
      </c>
      <c r="I32" s="31">
        <v>7441025.0199999986</v>
      </c>
      <c r="J32" s="31">
        <v>7441025.0199999986</v>
      </c>
      <c r="K32" s="37">
        <v>7427511.5199999977</v>
      </c>
      <c r="L32" s="37">
        <v>7427511.5199999977</v>
      </c>
      <c r="M32" s="37">
        <v>7427511.5199999977</v>
      </c>
      <c r="N32" s="31">
        <v>13513.5</v>
      </c>
      <c r="O32" s="33">
        <f t="shared" si="0"/>
        <v>0.44827728841256675</v>
      </c>
      <c r="P32" s="34">
        <f t="shared" si="1"/>
        <v>0.99818391955897479</v>
      </c>
      <c r="Q32" s="38"/>
    </row>
    <row r="33" spans="1:17" ht="22.5" x14ac:dyDescent="0.2">
      <c r="A33" s="26"/>
      <c r="B33" s="27"/>
      <c r="C33" s="28" t="s">
        <v>62</v>
      </c>
      <c r="D33" s="29" t="s">
        <v>99</v>
      </c>
      <c r="E33" s="29" t="s">
        <v>100</v>
      </c>
      <c r="F33" s="39" t="s">
        <v>101</v>
      </c>
      <c r="G33" s="36">
        <v>77710484.949999988</v>
      </c>
      <c r="H33" s="36">
        <v>5948560.209999999</v>
      </c>
      <c r="I33" s="31">
        <v>83659045.160000011</v>
      </c>
      <c r="J33" s="31">
        <v>83642365.160000026</v>
      </c>
      <c r="K33" s="37">
        <v>83526479.160000026</v>
      </c>
      <c r="L33" s="37">
        <v>83526479.160000026</v>
      </c>
      <c r="M33" s="37">
        <v>83526479.160000026</v>
      </c>
      <c r="N33" s="31">
        <v>132566</v>
      </c>
      <c r="O33" s="33">
        <f t="shared" si="0"/>
        <v>1.0748418210714055</v>
      </c>
      <c r="P33" s="34">
        <f t="shared" si="1"/>
        <v>0.99841540146978192</v>
      </c>
      <c r="Q33" s="38"/>
    </row>
    <row r="34" spans="1:17" ht="22.5" x14ac:dyDescent="0.2">
      <c r="A34" s="26"/>
      <c r="B34" s="27"/>
      <c r="C34" s="28" t="s">
        <v>62</v>
      </c>
      <c r="D34" s="29" t="s">
        <v>102</v>
      </c>
      <c r="E34" s="29" t="s">
        <v>103</v>
      </c>
      <c r="F34" s="39" t="s">
        <v>104</v>
      </c>
      <c r="G34" s="36">
        <v>42540700.930000007</v>
      </c>
      <c r="H34" s="36">
        <v>1826705.0899999996</v>
      </c>
      <c r="I34" s="31">
        <v>44367406.020000003</v>
      </c>
      <c r="J34" s="31">
        <v>44333119.990000002</v>
      </c>
      <c r="K34" s="37">
        <v>44333119.990000002</v>
      </c>
      <c r="L34" s="37">
        <v>44333119.990000002</v>
      </c>
      <c r="M34" s="37">
        <v>44333119.990000002</v>
      </c>
      <c r="N34" s="31">
        <v>34286.029999999941</v>
      </c>
      <c r="O34" s="33">
        <f t="shared" si="0"/>
        <v>1.042134215488113</v>
      </c>
      <c r="P34" s="34">
        <f t="shared" si="1"/>
        <v>0.99922722482390458</v>
      </c>
      <c r="Q34" s="38"/>
    </row>
    <row r="35" spans="1:17" ht="22.5" x14ac:dyDescent="0.2">
      <c r="A35" s="26"/>
      <c r="B35" s="27"/>
      <c r="C35" s="28" t="s">
        <v>62</v>
      </c>
      <c r="D35" s="29" t="s">
        <v>105</v>
      </c>
      <c r="E35" s="29" t="s">
        <v>106</v>
      </c>
      <c r="F35" s="39" t="s">
        <v>107</v>
      </c>
      <c r="G35" s="36">
        <v>21287377.529999997</v>
      </c>
      <c r="H35" s="36">
        <v>882471.47</v>
      </c>
      <c r="I35" s="31">
        <v>22169849</v>
      </c>
      <c r="J35" s="31">
        <v>22159029.240000002</v>
      </c>
      <c r="K35" s="37">
        <v>22159029.240000002</v>
      </c>
      <c r="L35" s="37">
        <v>22159029.240000002</v>
      </c>
      <c r="M35" s="37">
        <v>22159029.240000002</v>
      </c>
      <c r="N35" s="31">
        <v>10819.760000000066</v>
      </c>
      <c r="O35" s="33">
        <f t="shared" si="0"/>
        <v>1.0409468807875277</v>
      </c>
      <c r="P35" s="34">
        <f t="shared" si="1"/>
        <v>0.99951196059116154</v>
      </c>
      <c r="Q35" s="38"/>
    </row>
    <row r="36" spans="1:17" ht="22.5" x14ac:dyDescent="0.2">
      <c r="A36" s="26"/>
      <c r="B36" s="27"/>
      <c r="C36" s="28" t="s">
        <v>62</v>
      </c>
      <c r="D36" s="29" t="s">
        <v>108</v>
      </c>
      <c r="E36" s="29" t="s">
        <v>109</v>
      </c>
      <c r="F36" s="39" t="s">
        <v>110</v>
      </c>
      <c r="G36" s="36">
        <v>42974415.530000001</v>
      </c>
      <c r="H36" s="36">
        <v>-113663.23999999976</v>
      </c>
      <c r="I36" s="31">
        <v>42860752.289999999</v>
      </c>
      <c r="J36" s="31">
        <v>42707148.06000001</v>
      </c>
      <c r="K36" s="37">
        <v>42707148.06000001</v>
      </c>
      <c r="L36" s="37">
        <v>42707148.06000001</v>
      </c>
      <c r="M36" s="37">
        <v>42707148.06000001</v>
      </c>
      <c r="N36" s="31">
        <v>153604.22999999978</v>
      </c>
      <c r="O36" s="33">
        <f t="shared" si="0"/>
        <v>0.99378077708087931</v>
      </c>
      <c r="P36" s="34">
        <f t="shared" si="1"/>
        <v>0.99641620312773116</v>
      </c>
      <c r="Q36" s="38"/>
    </row>
    <row r="37" spans="1:17" ht="22.5" x14ac:dyDescent="0.2">
      <c r="A37" s="26"/>
      <c r="B37" s="27"/>
      <c r="C37" s="28" t="s">
        <v>62</v>
      </c>
      <c r="D37" s="29" t="s">
        <v>111</v>
      </c>
      <c r="E37" s="29" t="s">
        <v>112</v>
      </c>
      <c r="F37" s="39" t="s">
        <v>113</v>
      </c>
      <c r="G37" s="36">
        <v>21063556.410000004</v>
      </c>
      <c r="H37" s="36">
        <v>-853213.57000000076</v>
      </c>
      <c r="I37" s="31">
        <v>20210342.840000004</v>
      </c>
      <c r="J37" s="31">
        <v>20161867.460000005</v>
      </c>
      <c r="K37" s="37">
        <v>20161867.460000005</v>
      </c>
      <c r="L37" s="37">
        <v>20161867.460000005</v>
      </c>
      <c r="M37" s="37">
        <v>20161867.460000005</v>
      </c>
      <c r="N37" s="31">
        <v>48475.380000000005</v>
      </c>
      <c r="O37" s="33">
        <f t="shared" si="0"/>
        <v>0.95719198921356319</v>
      </c>
      <c r="P37" s="34">
        <f t="shared" si="1"/>
        <v>0.99760145681922541</v>
      </c>
      <c r="Q37" s="38"/>
    </row>
    <row r="38" spans="1:17" ht="22.5" x14ac:dyDescent="0.2">
      <c r="A38" s="26"/>
      <c r="B38" s="27"/>
      <c r="C38" s="28" t="s">
        <v>62</v>
      </c>
      <c r="D38" s="29" t="s">
        <v>114</v>
      </c>
      <c r="E38" s="29" t="s">
        <v>115</v>
      </c>
      <c r="F38" s="39" t="s">
        <v>116</v>
      </c>
      <c r="G38" s="36">
        <v>49065914.799999997</v>
      </c>
      <c r="H38" s="36">
        <v>1373982.6599999983</v>
      </c>
      <c r="I38" s="31">
        <v>50439897.460000001</v>
      </c>
      <c r="J38" s="31">
        <v>50366615.520000003</v>
      </c>
      <c r="K38" s="37">
        <v>50366615.520000003</v>
      </c>
      <c r="L38" s="37">
        <v>50366615.520000003</v>
      </c>
      <c r="M38" s="37">
        <v>50366615.520000003</v>
      </c>
      <c r="N38" s="31">
        <v>73281.940000000031</v>
      </c>
      <c r="O38" s="33">
        <f t="shared" si="0"/>
        <v>1.0265092524067239</v>
      </c>
      <c r="P38" s="34">
        <f t="shared" si="1"/>
        <v>0.99854714335892314</v>
      </c>
      <c r="Q38" s="38"/>
    </row>
    <row r="39" spans="1:17" ht="22.5" x14ac:dyDescent="0.2">
      <c r="A39" s="26"/>
      <c r="B39" s="27"/>
      <c r="C39" s="28" t="s">
        <v>62</v>
      </c>
      <c r="D39" s="29" t="s">
        <v>117</v>
      </c>
      <c r="E39" s="29" t="s">
        <v>118</v>
      </c>
      <c r="F39" s="39" t="s">
        <v>119</v>
      </c>
      <c r="G39" s="36">
        <v>18256596.560000002</v>
      </c>
      <c r="H39" s="36">
        <v>831855.83000000007</v>
      </c>
      <c r="I39" s="31">
        <v>19088452.390000001</v>
      </c>
      <c r="J39" s="31">
        <v>19086490.190000001</v>
      </c>
      <c r="K39" s="37">
        <v>19086490.190000001</v>
      </c>
      <c r="L39" s="37">
        <v>19086490.190000001</v>
      </c>
      <c r="M39" s="37">
        <v>19086490.190000001</v>
      </c>
      <c r="N39" s="31">
        <v>1962.2</v>
      </c>
      <c r="O39" s="33">
        <f t="shared" si="0"/>
        <v>1.0454571928164467</v>
      </c>
      <c r="P39" s="34">
        <f t="shared" si="1"/>
        <v>0.99989720486711497</v>
      </c>
      <c r="Q39" s="38"/>
    </row>
    <row r="40" spans="1:17" ht="22.5" x14ac:dyDescent="0.2">
      <c r="A40" s="26"/>
      <c r="B40" s="27"/>
      <c r="C40" s="28" t="s">
        <v>62</v>
      </c>
      <c r="D40" s="29" t="s">
        <v>120</v>
      </c>
      <c r="E40" s="29" t="s">
        <v>121</v>
      </c>
      <c r="F40" s="39" t="s">
        <v>122</v>
      </c>
      <c r="G40" s="36">
        <v>30353682.48</v>
      </c>
      <c r="H40" s="36">
        <v>182114.46999999951</v>
      </c>
      <c r="I40" s="31">
        <v>30535796.949999999</v>
      </c>
      <c r="J40" s="31">
        <v>30531951.150000002</v>
      </c>
      <c r="K40" s="37">
        <v>30531951.150000002</v>
      </c>
      <c r="L40" s="37">
        <v>30531951.150000002</v>
      </c>
      <c r="M40" s="37">
        <v>30531951.150000002</v>
      </c>
      <c r="N40" s="31">
        <v>3845.8000000000088</v>
      </c>
      <c r="O40" s="33">
        <f t="shared" si="0"/>
        <v>1.0058730491800283</v>
      </c>
      <c r="P40" s="34">
        <f t="shared" si="1"/>
        <v>0.99987405601346202</v>
      </c>
      <c r="Q40" s="38"/>
    </row>
    <row r="41" spans="1:17" ht="22.5" x14ac:dyDescent="0.2">
      <c r="A41" s="26"/>
      <c r="B41" s="27"/>
      <c r="C41" s="28" t="s">
        <v>62</v>
      </c>
      <c r="D41" s="29" t="s">
        <v>123</v>
      </c>
      <c r="E41" s="29" t="s">
        <v>124</v>
      </c>
      <c r="F41" s="39" t="s">
        <v>125</v>
      </c>
      <c r="G41" s="36">
        <v>43635059.349999994</v>
      </c>
      <c r="H41" s="36">
        <v>5150591.8900000025</v>
      </c>
      <c r="I41" s="31">
        <v>48785651.24000001</v>
      </c>
      <c r="J41" s="31">
        <v>48760760.109999999</v>
      </c>
      <c r="K41" s="37">
        <v>48760760.109999999</v>
      </c>
      <c r="L41" s="37">
        <v>48760760.109999999</v>
      </c>
      <c r="M41" s="37">
        <v>48760760.109999999</v>
      </c>
      <c r="N41" s="31">
        <v>24891.12999999943</v>
      </c>
      <c r="O41" s="33">
        <f t="shared" si="0"/>
        <v>1.1174674868409455</v>
      </c>
      <c r="P41" s="34">
        <f t="shared" si="1"/>
        <v>0.99948978584138282</v>
      </c>
      <c r="Q41" s="38"/>
    </row>
    <row r="42" spans="1:17" ht="22.5" x14ac:dyDescent="0.2">
      <c r="A42" s="26"/>
      <c r="B42" s="27"/>
      <c r="C42" s="28" t="s">
        <v>62</v>
      </c>
      <c r="D42" s="29" t="s">
        <v>126</v>
      </c>
      <c r="E42" s="29" t="s">
        <v>127</v>
      </c>
      <c r="F42" s="39" t="s">
        <v>128</v>
      </c>
      <c r="G42" s="36">
        <v>22235077.289999999</v>
      </c>
      <c r="H42" s="36">
        <v>848404.09999999963</v>
      </c>
      <c r="I42" s="31">
        <v>23083481.390000004</v>
      </c>
      <c r="J42" s="31">
        <v>23068197.030000001</v>
      </c>
      <c r="K42" s="37">
        <v>23068197.030000001</v>
      </c>
      <c r="L42" s="37">
        <v>23068197.030000001</v>
      </c>
      <c r="M42" s="37">
        <v>23068197.030000001</v>
      </c>
      <c r="N42" s="31">
        <v>15284.359999999999</v>
      </c>
      <c r="O42" s="33">
        <f t="shared" si="0"/>
        <v>1.0374687134716949</v>
      </c>
      <c r="P42" s="34">
        <f t="shared" si="1"/>
        <v>0.99933786590758256</v>
      </c>
      <c r="Q42" s="38"/>
    </row>
    <row r="43" spans="1:17" ht="22.5" x14ac:dyDescent="0.2">
      <c r="A43" s="26"/>
      <c r="B43" s="27"/>
      <c r="C43" s="28" t="s">
        <v>62</v>
      </c>
      <c r="D43" s="29" t="s">
        <v>129</v>
      </c>
      <c r="E43" s="29" t="s">
        <v>130</v>
      </c>
      <c r="F43" s="39" t="s">
        <v>131</v>
      </c>
      <c r="G43" s="36">
        <v>22154549.870000001</v>
      </c>
      <c r="H43" s="36">
        <v>5282731.3199999994</v>
      </c>
      <c r="I43" s="31">
        <v>27437281.190000001</v>
      </c>
      <c r="J43" s="31">
        <v>27434286.18</v>
      </c>
      <c r="K43" s="37">
        <v>27434286.18</v>
      </c>
      <c r="L43" s="37">
        <v>27434286.18</v>
      </c>
      <c r="M43" s="37">
        <v>27434286.18</v>
      </c>
      <c r="N43" s="31">
        <v>2995.0100000000039</v>
      </c>
      <c r="O43" s="33">
        <f t="shared" si="0"/>
        <v>1.238313860628214</v>
      </c>
      <c r="P43" s="34">
        <f t="shared" si="1"/>
        <v>0.9998908415896145</v>
      </c>
      <c r="Q43" s="38"/>
    </row>
    <row r="44" spans="1:17" ht="22.5" x14ac:dyDescent="0.2">
      <c r="A44" s="26"/>
      <c r="B44" s="27"/>
      <c r="C44" s="28" t="s">
        <v>62</v>
      </c>
      <c r="D44" s="29" t="s">
        <v>132</v>
      </c>
      <c r="E44" s="29" t="s">
        <v>133</v>
      </c>
      <c r="F44" s="39" t="s">
        <v>134</v>
      </c>
      <c r="G44" s="36">
        <v>11802116.289999999</v>
      </c>
      <c r="H44" s="36">
        <v>493491.82000000007</v>
      </c>
      <c r="I44" s="31">
        <v>12295608.109999999</v>
      </c>
      <c r="J44" s="31">
        <v>12029188.309999999</v>
      </c>
      <c r="K44" s="37">
        <v>12029188.309999999</v>
      </c>
      <c r="L44" s="37">
        <v>12029188.309999999</v>
      </c>
      <c r="M44" s="37">
        <v>12029188.309999999</v>
      </c>
      <c r="N44" s="31">
        <v>266419.80000000005</v>
      </c>
      <c r="O44" s="33">
        <f t="shared" si="0"/>
        <v>1.0192399409072421</v>
      </c>
      <c r="P44" s="34">
        <f t="shared" si="1"/>
        <v>0.97833211683256871</v>
      </c>
      <c r="Q44" s="38"/>
    </row>
    <row r="45" spans="1:17" ht="22.5" x14ac:dyDescent="0.2">
      <c r="A45" s="26"/>
      <c r="B45" s="27"/>
      <c r="C45" s="28" t="s">
        <v>62</v>
      </c>
      <c r="D45" s="29" t="s">
        <v>135</v>
      </c>
      <c r="E45" s="29" t="s">
        <v>136</v>
      </c>
      <c r="F45" s="39" t="s">
        <v>137</v>
      </c>
      <c r="G45" s="36">
        <v>17138316.580000002</v>
      </c>
      <c r="H45" s="36">
        <v>-1023845.58</v>
      </c>
      <c r="I45" s="31">
        <v>16114471</v>
      </c>
      <c r="J45" s="31">
        <v>16113672.650000002</v>
      </c>
      <c r="K45" s="37">
        <v>16113672.650000002</v>
      </c>
      <c r="L45" s="37">
        <v>16113672.650000002</v>
      </c>
      <c r="M45" s="37">
        <v>16113672.650000002</v>
      </c>
      <c r="N45" s="31">
        <v>798.35000000003265</v>
      </c>
      <c r="O45" s="33">
        <f t="shared" si="0"/>
        <v>0.94021326860097021</v>
      </c>
      <c r="P45" s="34">
        <f t="shared" si="1"/>
        <v>0.99995045757319634</v>
      </c>
      <c r="Q45" s="38"/>
    </row>
    <row r="46" spans="1:17" ht="22.5" x14ac:dyDescent="0.2">
      <c r="A46" s="26"/>
      <c r="B46" s="27"/>
      <c r="C46" s="28" t="s">
        <v>62</v>
      </c>
      <c r="D46" s="29" t="s">
        <v>138</v>
      </c>
      <c r="E46" s="29" t="s">
        <v>139</v>
      </c>
      <c r="F46" s="39" t="s">
        <v>140</v>
      </c>
      <c r="G46" s="36">
        <v>109673162.22</v>
      </c>
      <c r="H46" s="36">
        <v>5466058.2199999997</v>
      </c>
      <c r="I46" s="31">
        <v>115139220.43999998</v>
      </c>
      <c r="J46" s="31">
        <v>114800315.49999997</v>
      </c>
      <c r="K46" s="37">
        <v>114800315.49999997</v>
      </c>
      <c r="L46" s="37">
        <v>114800315.49999997</v>
      </c>
      <c r="M46" s="37">
        <v>114800315.49999997</v>
      </c>
      <c r="N46" s="31">
        <v>338904.94000000029</v>
      </c>
      <c r="O46" s="33">
        <f t="shared" si="0"/>
        <v>1.0467493886035228</v>
      </c>
      <c r="P46" s="34">
        <f t="shared" si="1"/>
        <v>0.99705656388235997</v>
      </c>
      <c r="Q46" s="38"/>
    </row>
    <row r="47" spans="1:17" ht="22.5" x14ac:dyDescent="0.2">
      <c r="A47" s="26"/>
      <c r="B47" s="27"/>
      <c r="C47" s="28" t="s">
        <v>62</v>
      </c>
      <c r="D47" s="29" t="s">
        <v>141</v>
      </c>
      <c r="E47" s="29" t="s">
        <v>142</v>
      </c>
      <c r="F47" s="39" t="s">
        <v>143</v>
      </c>
      <c r="G47" s="36">
        <v>25247096.5</v>
      </c>
      <c r="H47" s="36">
        <v>-55923.030000000028</v>
      </c>
      <c r="I47" s="31">
        <v>25191173.470000006</v>
      </c>
      <c r="J47" s="31">
        <v>25189662.300000004</v>
      </c>
      <c r="K47" s="37">
        <v>25189662.300000004</v>
      </c>
      <c r="L47" s="37">
        <v>25189662.300000004</v>
      </c>
      <c r="M47" s="37">
        <v>25189662.300000004</v>
      </c>
      <c r="N47" s="31">
        <v>1511.1699999999996</v>
      </c>
      <c r="O47" s="33">
        <f t="shared" si="0"/>
        <v>0.99772511662875785</v>
      </c>
      <c r="P47" s="34">
        <f t="shared" si="1"/>
        <v>0.99994001192513715</v>
      </c>
      <c r="Q47" s="38"/>
    </row>
    <row r="48" spans="1:17" ht="22.5" x14ac:dyDescent="0.2">
      <c r="A48" s="26"/>
      <c r="B48" s="27"/>
      <c r="C48" s="28" t="s">
        <v>62</v>
      </c>
      <c r="D48" s="29" t="s">
        <v>144</v>
      </c>
      <c r="E48" s="29" t="s">
        <v>145</v>
      </c>
      <c r="F48" s="39" t="s">
        <v>146</v>
      </c>
      <c r="G48" s="36">
        <v>24784282.269999996</v>
      </c>
      <c r="H48" s="36">
        <v>2254852.5099999988</v>
      </c>
      <c r="I48" s="31">
        <v>27039134.780000001</v>
      </c>
      <c r="J48" s="31">
        <v>26892280.07</v>
      </c>
      <c r="K48" s="37">
        <v>26892280.07</v>
      </c>
      <c r="L48" s="37">
        <v>26892280.07</v>
      </c>
      <c r="M48" s="37">
        <v>26892280.07</v>
      </c>
      <c r="N48" s="31">
        <v>146854.70999999985</v>
      </c>
      <c r="O48" s="33">
        <f t="shared" si="0"/>
        <v>1.085053816650225</v>
      </c>
      <c r="P48" s="34">
        <f t="shared" si="1"/>
        <v>0.99456880883227727</v>
      </c>
      <c r="Q48" s="38"/>
    </row>
    <row r="49" spans="1:17" ht="22.5" x14ac:dyDescent="0.2">
      <c r="A49" s="26"/>
      <c r="B49" s="27"/>
      <c r="C49" s="28" t="s">
        <v>62</v>
      </c>
      <c r="D49" s="29" t="s">
        <v>147</v>
      </c>
      <c r="E49" s="29" t="s">
        <v>148</v>
      </c>
      <c r="F49" s="39" t="s">
        <v>149</v>
      </c>
      <c r="G49" s="36">
        <v>34300785.439999998</v>
      </c>
      <c r="H49" s="36">
        <v>-5335473.71</v>
      </c>
      <c r="I49" s="31">
        <v>28965311.73</v>
      </c>
      <c r="J49" s="31">
        <v>28959367.520000007</v>
      </c>
      <c r="K49" s="37">
        <v>28959367.520000007</v>
      </c>
      <c r="L49" s="37">
        <v>28959367.520000007</v>
      </c>
      <c r="M49" s="37">
        <v>28959367.520000007</v>
      </c>
      <c r="N49" s="31">
        <v>5944.20999999995</v>
      </c>
      <c r="O49" s="33">
        <f t="shared" si="0"/>
        <v>0.84427709594745681</v>
      </c>
      <c r="P49" s="34">
        <f t="shared" si="1"/>
        <v>0.99979478177016001</v>
      </c>
      <c r="Q49" s="38"/>
    </row>
    <row r="50" spans="1:17" ht="22.5" x14ac:dyDescent="0.2">
      <c r="A50" s="26"/>
      <c r="B50" s="27"/>
      <c r="C50" s="28" t="s">
        <v>62</v>
      </c>
      <c r="D50" s="29" t="s">
        <v>150</v>
      </c>
      <c r="E50" s="29" t="s">
        <v>151</v>
      </c>
      <c r="F50" s="39" t="s">
        <v>152</v>
      </c>
      <c r="G50" s="36">
        <v>26834423.200000003</v>
      </c>
      <c r="H50" s="36">
        <v>1596886.5599999998</v>
      </c>
      <c r="I50" s="31">
        <v>28431309.759999987</v>
      </c>
      <c r="J50" s="31">
        <v>28408709.979999989</v>
      </c>
      <c r="K50" s="37">
        <v>28408709.979999989</v>
      </c>
      <c r="L50" s="37">
        <v>28408709.979999989</v>
      </c>
      <c r="M50" s="37">
        <v>28408709.979999989</v>
      </c>
      <c r="N50" s="31">
        <v>22599.779999999981</v>
      </c>
      <c r="O50" s="33">
        <f t="shared" si="0"/>
        <v>1.0586666897315677</v>
      </c>
      <c r="P50" s="34">
        <f t="shared" si="1"/>
        <v>0.99920510943073781</v>
      </c>
      <c r="Q50" s="38"/>
    </row>
    <row r="51" spans="1:17" ht="22.5" x14ac:dyDescent="0.2">
      <c r="A51" s="26"/>
      <c r="B51" s="27"/>
      <c r="C51" s="28" t="s">
        <v>62</v>
      </c>
      <c r="D51" s="29" t="s">
        <v>153</v>
      </c>
      <c r="E51" s="29" t="s">
        <v>154</v>
      </c>
      <c r="F51" s="39" t="s">
        <v>155</v>
      </c>
      <c r="G51" s="36">
        <v>5264119.5700000012</v>
      </c>
      <c r="H51" s="36">
        <v>505657.29999999987</v>
      </c>
      <c r="I51" s="31">
        <v>5769776.8700000001</v>
      </c>
      <c r="J51" s="31">
        <v>5769076.3799999999</v>
      </c>
      <c r="K51" s="37">
        <v>5769076.3799999999</v>
      </c>
      <c r="L51" s="37">
        <v>5769076.3799999999</v>
      </c>
      <c r="M51" s="37">
        <v>5769076.3799999999</v>
      </c>
      <c r="N51" s="31">
        <v>700.4900000000016</v>
      </c>
      <c r="O51" s="33">
        <f t="shared" si="0"/>
        <v>1.0959242667810447</v>
      </c>
      <c r="P51" s="34">
        <f t="shared" si="1"/>
        <v>0.99987859322539097</v>
      </c>
      <c r="Q51" s="38"/>
    </row>
    <row r="52" spans="1:17" ht="22.5" x14ac:dyDescent="0.2">
      <c r="A52" s="26"/>
      <c r="B52" s="27"/>
      <c r="C52" s="28" t="s">
        <v>62</v>
      </c>
      <c r="D52" s="29" t="s">
        <v>156</v>
      </c>
      <c r="E52" s="29" t="s">
        <v>157</v>
      </c>
      <c r="F52" s="39" t="s">
        <v>158</v>
      </c>
      <c r="G52" s="36">
        <v>22083651.899999999</v>
      </c>
      <c r="H52" s="36">
        <v>657765.70999999973</v>
      </c>
      <c r="I52" s="31">
        <v>22741417.610000003</v>
      </c>
      <c r="J52" s="31">
        <v>22735232.730000008</v>
      </c>
      <c r="K52" s="37">
        <v>22735232.730000008</v>
      </c>
      <c r="L52" s="37">
        <v>22735232.730000008</v>
      </c>
      <c r="M52" s="37">
        <v>22735232.730000008</v>
      </c>
      <c r="N52" s="31">
        <v>6184.8800000000138</v>
      </c>
      <c r="O52" s="33">
        <f t="shared" si="0"/>
        <v>1.0295051213880078</v>
      </c>
      <c r="P52" s="34">
        <f t="shared" si="1"/>
        <v>0.99972803454445713</v>
      </c>
      <c r="Q52" s="38"/>
    </row>
    <row r="53" spans="1:17" ht="22.5" x14ac:dyDescent="0.2">
      <c r="A53" s="26"/>
      <c r="B53" s="27"/>
      <c r="C53" s="28" t="s">
        <v>62</v>
      </c>
      <c r="D53" s="29" t="s">
        <v>159</v>
      </c>
      <c r="E53" s="29" t="s">
        <v>160</v>
      </c>
      <c r="F53" s="39" t="s">
        <v>161</v>
      </c>
      <c r="G53" s="36">
        <v>29356521.549999997</v>
      </c>
      <c r="H53" s="36">
        <v>-1375764.7199999997</v>
      </c>
      <c r="I53" s="31">
        <v>27980756.829999998</v>
      </c>
      <c r="J53" s="31">
        <v>27974263.469999999</v>
      </c>
      <c r="K53" s="37">
        <v>27974263.469999999</v>
      </c>
      <c r="L53" s="37">
        <v>27974263.469999999</v>
      </c>
      <c r="M53" s="37">
        <v>27974263.469999999</v>
      </c>
      <c r="N53" s="31">
        <v>6493.3600000000106</v>
      </c>
      <c r="O53" s="33">
        <f t="shared" si="0"/>
        <v>0.95291478666347651</v>
      </c>
      <c r="P53" s="34">
        <f t="shared" si="1"/>
        <v>0.99976793479749493</v>
      </c>
      <c r="Q53" s="38"/>
    </row>
    <row r="54" spans="1:17" ht="22.5" x14ac:dyDescent="0.2">
      <c r="A54" s="26"/>
      <c r="B54" s="27"/>
      <c r="C54" s="28" t="s">
        <v>62</v>
      </c>
      <c r="D54" s="29" t="s">
        <v>162</v>
      </c>
      <c r="E54" s="29" t="s">
        <v>163</v>
      </c>
      <c r="F54" s="39" t="s">
        <v>164</v>
      </c>
      <c r="G54" s="36">
        <v>46663334.479999997</v>
      </c>
      <c r="H54" s="36">
        <v>3615173.2500000009</v>
      </c>
      <c r="I54" s="31">
        <v>50278507.730000004</v>
      </c>
      <c r="J54" s="31">
        <v>50269683.229999997</v>
      </c>
      <c r="K54" s="37">
        <v>50269683.229999997</v>
      </c>
      <c r="L54" s="37">
        <v>50269683.229999997</v>
      </c>
      <c r="M54" s="37">
        <v>50269683.229999997</v>
      </c>
      <c r="N54" s="31">
        <v>8824.4999999999673</v>
      </c>
      <c r="O54" s="33">
        <f t="shared" si="0"/>
        <v>1.0772844202024545</v>
      </c>
      <c r="P54" s="34">
        <f t="shared" si="1"/>
        <v>0.99982448763102927</v>
      </c>
      <c r="Q54" s="38"/>
    </row>
    <row r="55" spans="1:17" ht="22.5" x14ac:dyDescent="0.2">
      <c r="A55" s="26"/>
      <c r="B55" s="27"/>
      <c r="C55" s="28" t="s">
        <v>62</v>
      </c>
      <c r="D55" s="29" t="s">
        <v>165</v>
      </c>
      <c r="E55" s="29" t="s">
        <v>166</v>
      </c>
      <c r="F55" s="39" t="s">
        <v>167</v>
      </c>
      <c r="G55" s="36">
        <v>42668935.560000002</v>
      </c>
      <c r="H55" s="36">
        <v>-970672.04</v>
      </c>
      <c r="I55" s="31">
        <v>41698263.519999996</v>
      </c>
      <c r="J55" s="31">
        <v>41685467.829999998</v>
      </c>
      <c r="K55" s="37">
        <v>41685467.829999998</v>
      </c>
      <c r="L55" s="37">
        <v>41685467.829999998</v>
      </c>
      <c r="M55" s="37">
        <v>41685467.829999998</v>
      </c>
      <c r="N55" s="31">
        <v>12795.689999999962</v>
      </c>
      <c r="O55" s="33">
        <f t="shared" si="0"/>
        <v>0.97695120074844433</v>
      </c>
      <c r="P55" s="34">
        <f t="shared" si="1"/>
        <v>0.99969313614237532</v>
      </c>
      <c r="Q55" s="38"/>
    </row>
    <row r="56" spans="1:17" ht="22.5" x14ac:dyDescent="0.2">
      <c r="A56" s="26"/>
      <c r="B56" s="27"/>
      <c r="C56" s="28" t="s">
        <v>62</v>
      </c>
      <c r="D56" s="29" t="s">
        <v>168</v>
      </c>
      <c r="E56" s="29" t="s">
        <v>169</v>
      </c>
      <c r="F56" s="39" t="s">
        <v>170</v>
      </c>
      <c r="G56" s="36">
        <v>20068598.219999999</v>
      </c>
      <c r="H56" s="36">
        <v>556552.54000000015</v>
      </c>
      <c r="I56" s="31">
        <v>20625150.759999998</v>
      </c>
      <c r="J56" s="31">
        <v>20614235.200000003</v>
      </c>
      <c r="K56" s="37">
        <v>20614235.200000003</v>
      </c>
      <c r="L56" s="37">
        <v>20614235.200000003</v>
      </c>
      <c r="M56" s="37">
        <v>20614235.200000003</v>
      </c>
      <c r="N56" s="31">
        <v>10915.559999999907</v>
      </c>
      <c r="O56" s="33">
        <f t="shared" si="0"/>
        <v>1.0271885945405113</v>
      </c>
      <c r="P56" s="34">
        <f t="shared" si="1"/>
        <v>0.99947076459575923</v>
      </c>
      <c r="Q56" s="38"/>
    </row>
    <row r="57" spans="1:17" ht="22.5" x14ac:dyDescent="0.2">
      <c r="A57" s="26"/>
      <c r="B57" s="27"/>
      <c r="C57" s="28" t="s">
        <v>62</v>
      </c>
      <c r="D57" s="29" t="s">
        <v>171</v>
      </c>
      <c r="E57" s="29" t="s">
        <v>172</v>
      </c>
      <c r="F57" s="39" t="s">
        <v>173</v>
      </c>
      <c r="G57" s="36">
        <v>18398965.210000001</v>
      </c>
      <c r="H57" s="36">
        <v>-2481082.7700000014</v>
      </c>
      <c r="I57" s="31">
        <v>15917882.439999996</v>
      </c>
      <c r="J57" s="31">
        <v>15915709.899999995</v>
      </c>
      <c r="K57" s="37">
        <v>15915709.899999995</v>
      </c>
      <c r="L57" s="37">
        <v>15915709.899999995</v>
      </c>
      <c r="M57" s="37">
        <v>15915709.899999995</v>
      </c>
      <c r="N57" s="31">
        <v>2172.5399999999995</v>
      </c>
      <c r="O57" s="33">
        <f t="shared" si="0"/>
        <v>0.86503288192260208</v>
      </c>
      <c r="P57" s="34">
        <f t="shared" si="1"/>
        <v>0.99986351576548016</v>
      </c>
      <c r="Q57" s="38"/>
    </row>
    <row r="58" spans="1:17" ht="22.5" x14ac:dyDescent="0.2">
      <c r="A58" s="26"/>
      <c r="B58" s="27"/>
      <c r="C58" s="28" t="s">
        <v>62</v>
      </c>
      <c r="D58" s="29" t="s">
        <v>174</v>
      </c>
      <c r="E58" s="29" t="s">
        <v>175</v>
      </c>
      <c r="F58" s="39" t="s">
        <v>176</v>
      </c>
      <c r="G58" s="36">
        <v>20167669.689999998</v>
      </c>
      <c r="H58" s="36">
        <v>-748173.08</v>
      </c>
      <c r="I58" s="31">
        <v>19419496.610000003</v>
      </c>
      <c r="J58" s="31">
        <v>19416225.199999999</v>
      </c>
      <c r="K58" s="37">
        <v>19416225.199999999</v>
      </c>
      <c r="L58" s="37">
        <v>19416225.199999999</v>
      </c>
      <c r="M58" s="37">
        <v>19416225.199999999</v>
      </c>
      <c r="N58" s="31">
        <v>3271.4100000000003</v>
      </c>
      <c r="O58" s="33">
        <f t="shared" si="0"/>
        <v>0.96274014293418353</v>
      </c>
      <c r="P58" s="34">
        <f t="shared" si="1"/>
        <v>0.9998315399175528</v>
      </c>
      <c r="Q58" s="38"/>
    </row>
    <row r="59" spans="1:17" ht="22.5" x14ac:dyDescent="0.2">
      <c r="A59" s="26"/>
      <c r="B59" s="27"/>
      <c r="C59" s="28" t="s">
        <v>62</v>
      </c>
      <c r="D59" s="29" t="s">
        <v>177</v>
      </c>
      <c r="E59" s="29" t="s">
        <v>178</v>
      </c>
      <c r="F59" s="39" t="s">
        <v>179</v>
      </c>
      <c r="G59" s="36">
        <v>30298761.890000015</v>
      </c>
      <c r="H59" s="36">
        <v>1510448.2400000007</v>
      </c>
      <c r="I59" s="31">
        <v>31809210.130000003</v>
      </c>
      <c r="J59" s="31">
        <v>31804251.719999999</v>
      </c>
      <c r="K59" s="37">
        <v>31804251.719999999</v>
      </c>
      <c r="L59" s="37">
        <v>31804251.719999999</v>
      </c>
      <c r="M59" s="37">
        <v>31804251.719999999</v>
      </c>
      <c r="N59" s="31">
        <v>4958.4100000000144</v>
      </c>
      <c r="O59" s="33">
        <f t="shared" si="0"/>
        <v>1.0496881633469275</v>
      </c>
      <c r="P59" s="34">
        <f t="shared" si="1"/>
        <v>0.99984412030415915</v>
      </c>
      <c r="Q59" s="38"/>
    </row>
    <row r="60" spans="1:17" ht="22.5" x14ac:dyDescent="0.2">
      <c r="A60" s="26"/>
      <c r="B60" s="27"/>
      <c r="C60" s="28" t="s">
        <v>62</v>
      </c>
      <c r="D60" s="29" t="s">
        <v>180</v>
      </c>
      <c r="E60" s="29" t="s">
        <v>181</v>
      </c>
      <c r="F60" s="39" t="s">
        <v>182</v>
      </c>
      <c r="G60" s="36">
        <v>77714373.770000011</v>
      </c>
      <c r="H60" s="36">
        <v>6474750.7200000016</v>
      </c>
      <c r="I60" s="31">
        <v>84189124.48999998</v>
      </c>
      <c r="J60" s="31">
        <v>84182231.839999974</v>
      </c>
      <c r="K60" s="37">
        <v>84182231.839999974</v>
      </c>
      <c r="L60" s="37">
        <v>84182231.839999974</v>
      </c>
      <c r="M60" s="37">
        <v>84182231.839999974</v>
      </c>
      <c r="N60" s="31">
        <v>6892.6500000004598</v>
      </c>
      <c r="O60" s="33">
        <f t="shared" si="0"/>
        <v>1.083226020570428</v>
      </c>
      <c r="P60" s="34">
        <f t="shared" si="1"/>
        <v>0.99991812897400034</v>
      </c>
      <c r="Q60" s="38"/>
    </row>
    <row r="61" spans="1:17" ht="22.5" x14ac:dyDescent="0.2">
      <c r="A61" s="26"/>
      <c r="B61" s="27"/>
      <c r="C61" s="28" t="s">
        <v>62</v>
      </c>
      <c r="D61" s="29" t="s">
        <v>183</v>
      </c>
      <c r="E61" s="29" t="s">
        <v>184</v>
      </c>
      <c r="F61" s="39" t="s">
        <v>185</v>
      </c>
      <c r="G61" s="36">
        <v>47431649.609999992</v>
      </c>
      <c r="H61" s="36">
        <v>5991685.25</v>
      </c>
      <c r="I61" s="31">
        <v>53423334.859999992</v>
      </c>
      <c r="J61" s="31">
        <v>53252303.719999999</v>
      </c>
      <c r="K61" s="37">
        <v>53252303.719999999</v>
      </c>
      <c r="L61" s="37">
        <v>53252303.719999999</v>
      </c>
      <c r="M61" s="37">
        <v>53252303.719999999</v>
      </c>
      <c r="N61" s="31">
        <v>171031.14000000022</v>
      </c>
      <c r="O61" s="33">
        <f t="shared" si="0"/>
        <v>1.1227166703637657</v>
      </c>
      <c r="P61" s="34">
        <f t="shared" si="1"/>
        <v>0.9967985686320745</v>
      </c>
      <c r="Q61" s="38"/>
    </row>
    <row r="62" spans="1:17" ht="22.5" x14ac:dyDescent="0.2">
      <c r="A62" s="26"/>
      <c r="B62" s="27"/>
      <c r="C62" s="28" t="s">
        <v>62</v>
      </c>
      <c r="D62" s="29" t="s">
        <v>186</v>
      </c>
      <c r="E62" s="29" t="s">
        <v>187</v>
      </c>
      <c r="F62" s="39" t="s">
        <v>188</v>
      </c>
      <c r="G62" s="36">
        <v>36943518.950000003</v>
      </c>
      <c r="H62" s="36">
        <v>-1624296.7200000002</v>
      </c>
      <c r="I62" s="31">
        <v>35319222.229999997</v>
      </c>
      <c r="J62" s="31">
        <v>35307478.669999994</v>
      </c>
      <c r="K62" s="37">
        <v>35307478.669999994</v>
      </c>
      <c r="L62" s="37">
        <v>35307478.669999994</v>
      </c>
      <c r="M62" s="37">
        <v>35307478.669999994</v>
      </c>
      <c r="N62" s="31">
        <v>11743.559999999998</v>
      </c>
      <c r="O62" s="33">
        <f t="shared" si="0"/>
        <v>0.9557150935671761</v>
      </c>
      <c r="P62" s="34">
        <f t="shared" si="1"/>
        <v>0.99966750230445256</v>
      </c>
      <c r="Q62" s="38"/>
    </row>
    <row r="63" spans="1:17" ht="22.5" x14ac:dyDescent="0.2">
      <c r="A63" s="26"/>
      <c r="B63" s="27"/>
      <c r="C63" s="28" t="s">
        <v>62</v>
      </c>
      <c r="D63" s="29" t="s">
        <v>189</v>
      </c>
      <c r="E63" s="29" t="s">
        <v>190</v>
      </c>
      <c r="F63" s="39" t="s">
        <v>191</v>
      </c>
      <c r="G63" s="36">
        <v>25852629.169999994</v>
      </c>
      <c r="H63" s="36">
        <v>1919240.4900000005</v>
      </c>
      <c r="I63" s="31">
        <v>27771869.660000008</v>
      </c>
      <c r="J63" s="31">
        <v>27718664.980000008</v>
      </c>
      <c r="K63" s="37">
        <v>27718664.980000008</v>
      </c>
      <c r="L63" s="37">
        <v>27718664.980000008</v>
      </c>
      <c r="M63" s="37">
        <v>27718664.980000008</v>
      </c>
      <c r="N63" s="31">
        <v>53204.679999999789</v>
      </c>
      <c r="O63" s="33">
        <f t="shared" si="0"/>
        <v>1.0721797306467153</v>
      </c>
      <c r="P63" s="34">
        <f t="shared" si="1"/>
        <v>0.99808422404932173</v>
      </c>
      <c r="Q63" s="38"/>
    </row>
    <row r="64" spans="1:17" ht="22.5" x14ac:dyDescent="0.2">
      <c r="A64" s="26"/>
      <c r="B64" s="27"/>
      <c r="C64" s="28" t="s">
        <v>62</v>
      </c>
      <c r="D64" s="29" t="s">
        <v>192</v>
      </c>
      <c r="E64" s="29" t="s">
        <v>193</v>
      </c>
      <c r="F64" s="39" t="s">
        <v>194</v>
      </c>
      <c r="G64" s="36">
        <v>21511289.25</v>
      </c>
      <c r="H64" s="36">
        <v>2009606.0100000012</v>
      </c>
      <c r="I64" s="31">
        <v>23520895.259999998</v>
      </c>
      <c r="J64" s="31">
        <v>23500514.199999996</v>
      </c>
      <c r="K64" s="37">
        <v>23500514.199999996</v>
      </c>
      <c r="L64" s="37">
        <v>23500514.199999996</v>
      </c>
      <c r="M64" s="37">
        <v>23500514.199999996</v>
      </c>
      <c r="N64" s="31">
        <v>20381.059999999845</v>
      </c>
      <c r="O64" s="33">
        <f t="shared" si="0"/>
        <v>1.092473534565112</v>
      </c>
      <c r="P64" s="34">
        <f t="shared" si="1"/>
        <v>0.99913349131592522</v>
      </c>
      <c r="Q64" s="38"/>
    </row>
    <row r="65" spans="1:17" ht="22.5" x14ac:dyDescent="0.2">
      <c r="A65" s="26"/>
      <c r="B65" s="27"/>
      <c r="C65" s="28" t="s">
        <v>62</v>
      </c>
      <c r="D65" s="29" t="s">
        <v>195</v>
      </c>
      <c r="E65" s="29" t="s">
        <v>196</v>
      </c>
      <c r="F65" s="39" t="s">
        <v>197</v>
      </c>
      <c r="G65" s="36">
        <v>161900463.58999997</v>
      </c>
      <c r="H65" s="36">
        <v>9568826.5600000005</v>
      </c>
      <c r="I65" s="31">
        <v>171469290.14999995</v>
      </c>
      <c r="J65" s="31">
        <v>171286192.91</v>
      </c>
      <c r="K65" s="37">
        <v>171286192.91</v>
      </c>
      <c r="L65" s="37">
        <v>171286192.91</v>
      </c>
      <c r="M65" s="37">
        <v>171286192.91</v>
      </c>
      <c r="N65" s="31">
        <v>183097.24000000075</v>
      </c>
      <c r="O65" s="33">
        <f t="shared" si="0"/>
        <v>1.0579722201646602</v>
      </c>
      <c r="P65" s="34">
        <f t="shared" si="1"/>
        <v>0.99893218640002668</v>
      </c>
      <c r="Q65" s="38"/>
    </row>
    <row r="66" spans="1:17" ht="22.5" x14ac:dyDescent="0.2">
      <c r="A66" s="26"/>
      <c r="B66" s="27"/>
      <c r="C66" s="28" t="s">
        <v>62</v>
      </c>
      <c r="D66" s="29" t="s">
        <v>198</v>
      </c>
      <c r="E66" s="29" t="s">
        <v>199</v>
      </c>
      <c r="F66" s="39" t="s">
        <v>200</v>
      </c>
      <c r="G66" s="36">
        <v>31258366.299999997</v>
      </c>
      <c r="H66" s="36">
        <v>1538651.4999999993</v>
      </c>
      <c r="I66" s="31">
        <v>32797017.799999997</v>
      </c>
      <c r="J66" s="31">
        <v>32776045.389999997</v>
      </c>
      <c r="K66" s="37">
        <v>32776045.389999997</v>
      </c>
      <c r="L66" s="37">
        <v>32776045.389999997</v>
      </c>
      <c r="M66" s="37">
        <v>32776045.389999997</v>
      </c>
      <c r="N66" s="31">
        <v>20972.409999999974</v>
      </c>
      <c r="O66" s="33">
        <f t="shared" si="0"/>
        <v>1.0485527322648336</v>
      </c>
      <c r="P66" s="34">
        <f t="shared" si="1"/>
        <v>0.9993605391158461</v>
      </c>
      <c r="Q66" s="38"/>
    </row>
    <row r="67" spans="1:17" ht="22.5" x14ac:dyDescent="0.2">
      <c r="A67" s="26"/>
      <c r="B67" s="27"/>
      <c r="C67" s="28" t="s">
        <v>62</v>
      </c>
      <c r="D67" s="29" t="s">
        <v>201</v>
      </c>
      <c r="E67" s="29" t="s">
        <v>202</v>
      </c>
      <c r="F67" s="39" t="s">
        <v>203</v>
      </c>
      <c r="G67" s="36">
        <v>24116545.970000003</v>
      </c>
      <c r="H67" s="36">
        <v>-740428.0399999998</v>
      </c>
      <c r="I67" s="31">
        <v>23376117.929999996</v>
      </c>
      <c r="J67" s="31">
        <v>23374714.34999999</v>
      </c>
      <c r="K67" s="37">
        <v>23374714.34999999</v>
      </c>
      <c r="L67" s="37">
        <v>23374714.34999999</v>
      </c>
      <c r="M67" s="37">
        <v>23374714.34999999</v>
      </c>
      <c r="N67" s="31">
        <v>1403.5799999999501</v>
      </c>
      <c r="O67" s="33">
        <f t="shared" si="0"/>
        <v>0.96923972359380073</v>
      </c>
      <c r="P67" s="34">
        <f t="shared" si="1"/>
        <v>0.99993995666841651</v>
      </c>
      <c r="Q67" s="38"/>
    </row>
    <row r="68" spans="1:17" ht="22.5" x14ac:dyDescent="0.2">
      <c r="A68" s="26"/>
      <c r="B68" s="27"/>
      <c r="C68" s="28" t="s">
        <v>62</v>
      </c>
      <c r="D68" s="29" t="s">
        <v>204</v>
      </c>
      <c r="E68" s="29" t="s">
        <v>205</v>
      </c>
      <c r="F68" s="39" t="s">
        <v>206</v>
      </c>
      <c r="G68" s="36">
        <v>19175699.390000001</v>
      </c>
      <c r="H68" s="36">
        <v>-9364456.0499999989</v>
      </c>
      <c r="I68" s="31">
        <v>9811243.3400000017</v>
      </c>
      <c r="J68" s="31">
        <v>9811243.3400000017</v>
      </c>
      <c r="K68" s="37">
        <v>9778468.3400000017</v>
      </c>
      <c r="L68" s="37">
        <v>9778468.3400000017</v>
      </c>
      <c r="M68" s="37">
        <v>9778468.3400000017</v>
      </c>
      <c r="N68" s="31">
        <v>32775</v>
      </c>
      <c r="O68" s="33">
        <f t="shared" si="0"/>
        <v>0.50994063586016625</v>
      </c>
      <c r="P68" s="34">
        <f t="shared" si="1"/>
        <v>0.99665944479570923</v>
      </c>
      <c r="Q68" s="38"/>
    </row>
    <row r="69" spans="1:17" ht="22.5" x14ac:dyDescent="0.2">
      <c r="A69" s="26"/>
      <c r="B69" s="27"/>
      <c r="C69" s="28" t="s">
        <v>62</v>
      </c>
      <c r="D69" s="29" t="s">
        <v>207</v>
      </c>
      <c r="E69" s="29" t="s">
        <v>208</v>
      </c>
      <c r="F69" s="39" t="s">
        <v>209</v>
      </c>
      <c r="G69" s="36">
        <v>14650604.800000003</v>
      </c>
      <c r="H69" s="36">
        <v>-1176050.2699999996</v>
      </c>
      <c r="I69" s="31">
        <v>13474554.529999996</v>
      </c>
      <c r="J69" s="31">
        <v>13471873.999999994</v>
      </c>
      <c r="K69" s="37">
        <v>13471873.999999994</v>
      </c>
      <c r="L69" s="37">
        <v>13471873.999999994</v>
      </c>
      <c r="M69" s="37">
        <v>13471873.999999994</v>
      </c>
      <c r="N69" s="31">
        <v>2680.53</v>
      </c>
      <c r="O69" s="33">
        <f t="shared" si="0"/>
        <v>0.91954388121915565</v>
      </c>
      <c r="P69" s="34">
        <f t="shared" si="1"/>
        <v>0.99980106726392826</v>
      </c>
      <c r="Q69" s="38"/>
    </row>
    <row r="70" spans="1:17" ht="22.5" x14ac:dyDescent="0.2">
      <c r="A70" s="26"/>
      <c r="B70" s="27"/>
      <c r="C70" s="28" t="s">
        <v>62</v>
      </c>
      <c r="D70" s="29" t="s">
        <v>210</v>
      </c>
      <c r="E70" s="29" t="s">
        <v>211</v>
      </c>
      <c r="F70" s="39" t="s">
        <v>212</v>
      </c>
      <c r="G70" s="36">
        <v>77430054.439999998</v>
      </c>
      <c r="H70" s="36">
        <v>67330.690000000643</v>
      </c>
      <c r="I70" s="31">
        <v>77497385.129999995</v>
      </c>
      <c r="J70" s="31">
        <v>77484992.519999996</v>
      </c>
      <c r="K70" s="37">
        <v>77484992.519999996</v>
      </c>
      <c r="L70" s="37">
        <v>77484992.519999996</v>
      </c>
      <c r="M70" s="37">
        <v>77484992.519999996</v>
      </c>
      <c r="N70" s="31">
        <v>12392.61000000007</v>
      </c>
      <c r="O70" s="33">
        <f t="shared" si="0"/>
        <v>1.0007095188089086</v>
      </c>
      <c r="P70" s="34">
        <f t="shared" si="1"/>
        <v>0.99984008995943263</v>
      </c>
      <c r="Q70" s="38"/>
    </row>
    <row r="71" spans="1:17" ht="22.5" x14ac:dyDescent="0.2">
      <c r="A71" s="26"/>
      <c r="B71" s="27"/>
      <c r="C71" s="28" t="s">
        <v>62</v>
      </c>
      <c r="D71" s="29" t="s">
        <v>213</v>
      </c>
      <c r="E71" s="29" t="s">
        <v>214</v>
      </c>
      <c r="F71" s="39" t="s">
        <v>215</v>
      </c>
      <c r="G71" s="36">
        <v>330485487.35000002</v>
      </c>
      <c r="H71" s="36">
        <v>26658559.839999996</v>
      </c>
      <c r="I71" s="31">
        <v>357144047.19000006</v>
      </c>
      <c r="J71" s="31">
        <v>354187572.39999998</v>
      </c>
      <c r="K71" s="37">
        <v>354187572.39999998</v>
      </c>
      <c r="L71" s="37">
        <v>354187572.39999998</v>
      </c>
      <c r="M71" s="37">
        <v>354187572.39999998</v>
      </c>
      <c r="N71" s="31">
        <v>2956474.7899999986</v>
      </c>
      <c r="O71" s="33">
        <f t="shared" si="0"/>
        <v>1.0717189890547245</v>
      </c>
      <c r="P71" s="34">
        <f t="shared" si="1"/>
        <v>0.99172189817172773</v>
      </c>
      <c r="Q71" s="38"/>
    </row>
    <row r="72" spans="1:17" ht="22.5" x14ac:dyDescent="0.2">
      <c r="A72" s="26"/>
      <c r="B72" s="27"/>
      <c r="C72" s="28" t="s">
        <v>62</v>
      </c>
      <c r="D72" s="29" t="s">
        <v>216</v>
      </c>
      <c r="E72" s="29" t="s">
        <v>217</v>
      </c>
      <c r="F72" s="39" t="s">
        <v>218</v>
      </c>
      <c r="G72" s="36">
        <v>45157220.419999994</v>
      </c>
      <c r="H72" s="36">
        <v>2309672.759999997</v>
      </c>
      <c r="I72" s="31">
        <v>47466893.180000015</v>
      </c>
      <c r="J72" s="31">
        <v>47416551.680000015</v>
      </c>
      <c r="K72" s="37">
        <v>47416551.680000015</v>
      </c>
      <c r="L72" s="37">
        <v>47416551.680000015</v>
      </c>
      <c r="M72" s="37">
        <v>47416551.680000015</v>
      </c>
      <c r="N72" s="31">
        <v>50341.499999999913</v>
      </c>
      <c r="O72" s="33">
        <f t="shared" si="0"/>
        <v>1.0500325582262668</v>
      </c>
      <c r="P72" s="34">
        <f t="shared" si="1"/>
        <v>0.99893943975205834</v>
      </c>
      <c r="Q72" s="38"/>
    </row>
    <row r="73" spans="1:17" ht="22.5" x14ac:dyDescent="0.2">
      <c r="A73" s="26"/>
      <c r="B73" s="27"/>
      <c r="C73" s="28" t="s">
        <v>62</v>
      </c>
      <c r="D73" s="29" t="s">
        <v>219</v>
      </c>
      <c r="E73" s="29" t="s">
        <v>220</v>
      </c>
      <c r="F73" s="39" t="s">
        <v>221</v>
      </c>
      <c r="G73" s="36">
        <v>28781567.540000007</v>
      </c>
      <c r="H73" s="36">
        <v>-40288.410000000382</v>
      </c>
      <c r="I73" s="31">
        <v>28741279.129999995</v>
      </c>
      <c r="J73" s="31">
        <v>28727464.249999996</v>
      </c>
      <c r="K73" s="37">
        <v>28727464.249999996</v>
      </c>
      <c r="L73" s="37">
        <v>28727464.249999996</v>
      </c>
      <c r="M73" s="37">
        <v>28727464.249999996</v>
      </c>
      <c r="N73" s="31">
        <v>13814.87999999991</v>
      </c>
      <c r="O73" s="33">
        <f t="shared" ref="O73:O136" si="2">K73/G73</f>
        <v>0.99812021044632759</v>
      </c>
      <c r="P73" s="34">
        <f t="shared" ref="P73:P136" si="3">K73/I73</f>
        <v>0.99951933663294834</v>
      </c>
      <c r="Q73" s="38"/>
    </row>
    <row r="74" spans="1:17" ht="22.5" x14ac:dyDescent="0.2">
      <c r="A74" s="26"/>
      <c r="B74" s="27"/>
      <c r="C74" s="28" t="s">
        <v>62</v>
      </c>
      <c r="D74" s="29" t="s">
        <v>222</v>
      </c>
      <c r="E74" s="29" t="s">
        <v>223</v>
      </c>
      <c r="F74" s="39" t="s">
        <v>224</v>
      </c>
      <c r="G74" s="36">
        <v>68774229.739999995</v>
      </c>
      <c r="H74" s="36">
        <v>1597707.6200000006</v>
      </c>
      <c r="I74" s="31">
        <v>70371937.360000029</v>
      </c>
      <c r="J74" s="31">
        <v>70304228.440000027</v>
      </c>
      <c r="K74" s="37">
        <v>70304228.440000027</v>
      </c>
      <c r="L74" s="37">
        <v>70304228.440000027</v>
      </c>
      <c r="M74" s="37">
        <v>70304228.440000027</v>
      </c>
      <c r="N74" s="31">
        <v>67708.919999999765</v>
      </c>
      <c r="O74" s="33">
        <f t="shared" si="2"/>
        <v>1.02224668608844</v>
      </c>
      <c r="P74" s="34">
        <f t="shared" si="3"/>
        <v>0.99903784203561674</v>
      </c>
      <c r="Q74" s="38"/>
    </row>
    <row r="75" spans="1:17" ht="22.5" x14ac:dyDescent="0.2">
      <c r="A75" s="26"/>
      <c r="B75" s="27"/>
      <c r="C75" s="28" t="s">
        <v>62</v>
      </c>
      <c r="D75" s="29" t="s">
        <v>225</v>
      </c>
      <c r="E75" s="29" t="s">
        <v>226</v>
      </c>
      <c r="F75" s="39" t="s">
        <v>227</v>
      </c>
      <c r="G75" s="36">
        <v>29472865.379999999</v>
      </c>
      <c r="H75" s="36">
        <v>1231432.6399999997</v>
      </c>
      <c r="I75" s="31">
        <v>30704298.019999996</v>
      </c>
      <c r="J75" s="31">
        <v>30701177.269999996</v>
      </c>
      <c r="K75" s="37">
        <v>30701177.269999996</v>
      </c>
      <c r="L75" s="37">
        <v>30701177.269999996</v>
      </c>
      <c r="M75" s="37">
        <v>30701177.269999996</v>
      </c>
      <c r="N75" s="31">
        <v>3120.7499999999882</v>
      </c>
      <c r="O75" s="33">
        <f t="shared" si="2"/>
        <v>1.0416760255293507</v>
      </c>
      <c r="P75" s="34">
        <f t="shared" si="3"/>
        <v>0.99989836113504482</v>
      </c>
      <c r="Q75" s="38"/>
    </row>
    <row r="76" spans="1:17" ht="22.5" x14ac:dyDescent="0.2">
      <c r="A76" s="26"/>
      <c r="B76" s="27"/>
      <c r="C76" s="28" t="s">
        <v>62</v>
      </c>
      <c r="D76" s="29" t="s">
        <v>228</v>
      </c>
      <c r="E76" s="29" t="s">
        <v>229</v>
      </c>
      <c r="F76" s="39" t="s">
        <v>230</v>
      </c>
      <c r="G76" s="36">
        <v>22052975.539999999</v>
      </c>
      <c r="H76" s="36">
        <v>-2546656.48</v>
      </c>
      <c r="I76" s="31">
        <v>19506319.060000006</v>
      </c>
      <c r="J76" s="31">
        <v>19419449.070000004</v>
      </c>
      <c r="K76" s="37">
        <v>19419449.070000004</v>
      </c>
      <c r="L76" s="37">
        <v>19419449.070000004</v>
      </c>
      <c r="M76" s="37">
        <v>19419449.070000004</v>
      </c>
      <c r="N76" s="31">
        <v>86869.990000000049</v>
      </c>
      <c r="O76" s="33">
        <f t="shared" si="2"/>
        <v>0.88058180787335172</v>
      </c>
      <c r="P76" s="34">
        <f t="shared" si="3"/>
        <v>0.99554657187074624</v>
      </c>
      <c r="Q76" s="38"/>
    </row>
    <row r="77" spans="1:17" ht="22.5" x14ac:dyDescent="0.2">
      <c r="A77" s="26"/>
      <c r="B77" s="27"/>
      <c r="C77" s="28" t="s">
        <v>62</v>
      </c>
      <c r="D77" s="29" t="s">
        <v>231</v>
      </c>
      <c r="E77" s="29" t="s">
        <v>232</v>
      </c>
      <c r="F77" s="39" t="s">
        <v>233</v>
      </c>
      <c r="G77" s="36">
        <v>156799151.17000002</v>
      </c>
      <c r="H77" s="36">
        <v>8051639.0799999982</v>
      </c>
      <c r="I77" s="31">
        <v>164850790.25</v>
      </c>
      <c r="J77" s="31">
        <v>164849055.88999999</v>
      </c>
      <c r="K77" s="37">
        <v>164635783.38999999</v>
      </c>
      <c r="L77" s="37">
        <v>164635783.38999999</v>
      </c>
      <c r="M77" s="37">
        <v>164635783.38999999</v>
      </c>
      <c r="N77" s="31">
        <v>215006.86</v>
      </c>
      <c r="O77" s="33">
        <f t="shared" si="2"/>
        <v>1.0499787923692494</v>
      </c>
      <c r="P77" s="34">
        <f t="shared" si="3"/>
        <v>0.99869574868477151</v>
      </c>
      <c r="Q77" s="38"/>
    </row>
    <row r="78" spans="1:17" ht="22.5" x14ac:dyDescent="0.2">
      <c r="A78" s="26"/>
      <c r="B78" s="27"/>
      <c r="C78" s="28" t="s">
        <v>62</v>
      </c>
      <c r="D78" s="29" t="s">
        <v>234</v>
      </c>
      <c r="E78" s="29" t="s">
        <v>235</v>
      </c>
      <c r="F78" s="39" t="s">
        <v>236</v>
      </c>
      <c r="G78" s="36">
        <v>290494091.45000005</v>
      </c>
      <c r="H78" s="36">
        <v>6135029.9900000077</v>
      </c>
      <c r="I78" s="31">
        <v>296629121.44000012</v>
      </c>
      <c r="J78" s="31">
        <v>295903362.49000013</v>
      </c>
      <c r="K78" s="37">
        <v>295225675.99000013</v>
      </c>
      <c r="L78" s="37">
        <v>295225675.99000013</v>
      </c>
      <c r="M78" s="37">
        <v>295225675.99000013</v>
      </c>
      <c r="N78" s="31">
        <v>1403445.45</v>
      </c>
      <c r="O78" s="33">
        <f t="shared" si="2"/>
        <v>1.0162880577583606</v>
      </c>
      <c r="P78" s="34">
        <f t="shared" si="3"/>
        <v>0.99526868621938769</v>
      </c>
      <c r="Q78" s="38"/>
    </row>
    <row r="79" spans="1:17" ht="22.5" x14ac:dyDescent="0.2">
      <c r="A79" s="26"/>
      <c r="B79" s="27"/>
      <c r="C79" s="28" t="s">
        <v>62</v>
      </c>
      <c r="D79" s="29" t="s">
        <v>237</v>
      </c>
      <c r="E79" s="29" t="s">
        <v>238</v>
      </c>
      <c r="F79" s="39" t="s">
        <v>239</v>
      </c>
      <c r="G79" s="36">
        <v>104413840.13000001</v>
      </c>
      <c r="H79" s="36">
        <v>3503328.8000000003</v>
      </c>
      <c r="I79" s="31">
        <v>107917168.93000002</v>
      </c>
      <c r="J79" s="31">
        <v>107901576.90000002</v>
      </c>
      <c r="K79" s="37">
        <v>107701772.40000002</v>
      </c>
      <c r="L79" s="37">
        <v>107701772.40000002</v>
      </c>
      <c r="M79" s="37">
        <v>107701772.40000002</v>
      </c>
      <c r="N79" s="31">
        <v>215396.53000000003</v>
      </c>
      <c r="O79" s="33">
        <f t="shared" si="2"/>
        <v>1.0314894296187784</v>
      </c>
      <c r="P79" s="34">
        <f t="shared" si="3"/>
        <v>0.99800405688792937</v>
      </c>
      <c r="Q79" s="38"/>
    </row>
    <row r="80" spans="1:17" ht="22.5" x14ac:dyDescent="0.2">
      <c r="A80" s="26"/>
      <c r="B80" s="27"/>
      <c r="C80" s="28" t="s">
        <v>62</v>
      </c>
      <c r="D80" s="29" t="s">
        <v>240</v>
      </c>
      <c r="E80" s="29" t="s">
        <v>241</v>
      </c>
      <c r="F80" s="39" t="s">
        <v>242</v>
      </c>
      <c r="G80" s="36">
        <v>162994586.59999996</v>
      </c>
      <c r="H80" s="36">
        <v>2957131.9499999997</v>
      </c>
      <c r="I80" s="31">
        <v>165951718.54999998</v>
      </c>
      <c r="J80" s="31">
        <v>165411155.89999998</v>
      </c>
      <c r="K80" s="37">
        <v>165151588.39999998</v>
      </c>
      <c r="L80" s="37">
        <v>165151588.39999998</v>
      </c>
      <c r="M80" s="37">
        <v>165151588.39999998</v>
      </c>
      <c r="N80" s="31">
        <v>800130.14999999991</v>
      </c>
      <c r="O80" s="33">
        <f t="shared" si="2"/>
        <v>1.0132335793782736</v>
      </c>
      <c r="P80" s="34">
        <f t="shared" si="3"/>
        <v>0.99517853652260346</v>
      </c>
      <c r="Q80" s="38"/>
    </row>
    <row r="81" spans="1:17" ht="22.5" x14ac:dyDescent="0.2">
      <c r="A81" s="26"/>
      <c r="B81" s="27"/>
      <c r="C81" s="28" t="s">
        <v>62</v>
      </c>
      <c r="D81" s="29" t="s">
        <v>243</v>
      </c>
      <c r="E81" s="29" t="s">
        <v>244</v>
      </c>
      <c r="F81" s="39" t="s">
        <v>245</v>
      </c>
      <c r="G81" s="36">
        <v>136360104.37</v>
      </c>
      <c r="H81" s="36">
        <v>2822205.0500000021</v>
      </c>
      <c r="I81" s="31">
        <v>139182309.41999999</v>
      </c>
      <c r="J81" s="31">
        <v>139047243.06999999</v>
      </c>
      <c r="K81" s="37">
        <v>138856317.56999999</v>
      </c>
      <c r="L81" s="37">
        <v>138856317.56999999</v>
      </c>
      <c r="M81" s="37">
        <v>138856317.56999999</v>
      </c>
      <c r="N81" s="31">
        <v>325991.85000000003</v>
      </c>
      <c r="O81" s="33">
        <f t="shared" si="2"/>
        <v>1.0183060376165947</v>
      </c>
      <c r="P81" s="34">
        <f t="shared" si="3"/>
        <v>0.99765780686239169</v>
      </c>
      <c r="Q81" s="38"/>
    </row>
    <row r="82" spans="1:17" ht="22.5" x14ac:dyDescent="0.2">
      <c r="A82" s="26"/>
      <c r="B82" s="27"/>
      <c r="C82" s="28" t="s">
        <v>62</v>
      </c>
      <c r="D82" s="29" t="s">
        <v>246</v>
      </c>
      <c r="E82" s="29" t="s">
        <v>247</v>
      </c>
      <c r="F82" s="39" t="s">
        <v>248</v>
      </c>
      <c r="G82" s="36">
        <v>172251072.95000002</v>
      </c>
      <c r="H82" s="36">
        <v>4775781.0500000026</v>
      </c>
      <c r="I82" s="31">
        <v>177026854.00000003</v>
      </c>
      <c r="J82" s="31">
        <v>177026726.71000001</v>
      </c>
      <c r="K82" s="37">
        <v>176796303.71000001</v>
      </c>
      <c r="L82" s="37">
        <v>176796303.71000001</v>
      </c>
      <c r="M82" s="37">
        <v>176796303.71000001</v>
      </c>
      <c r="N82" s="31">
        <v>230550.29</v>
      </c>
      <c r="O82" s="33">
        <f t="shared" si="2"/>
        <v>1.0263872420772633</v>
      </c>
      <c r="P82" s="34">
        <f t="shared" si="3"/>
        <v>0.99869765357746221</v>
      </c>
      <c r="Q82" s="38"/>
    </row>
    <row r="83" spans="1:17" ht="22.5" x14ac:dyDescent="0.2">
      <c r="A83" s="26"/>
      <c r="B83" s="27"/>
      <c r="C83" s="28" t="s">
        <v>62</v>
      </c>
      <c r="D83" s="29" t="s">
        <v>249</v>
      </c>
      <c r="E83" s="29" t="s">
        <v>250</v>
      </c>
      <c r="F83" s="39" t="s">
        <v>251</v>
      </c>
      <c r="G83" s="36">
        <v>269310984.94999999</v>
      </c>
      <c r="H83" s="36">
        <v>12933910.74</v>
      </c>
      <c r="I83" s="31">
        <v>282244895.69</v>
      </c>
      <c r="J83" s="31">
        <v>282221898.88</v>
      </c>
      <c r="K83" s="37">
        <v>281872883.88</v>
      </c>
      <c r="L83" s="37">
        <v>281872883.88</v>
      </c>
      <c r="M83" s="37">
        <v>281872883.88</v>
      </c>
      <c r="N83" s="31">
        <v>372011.81</v>
      </c>
      <c r="O83" s="33">
        <f t="shared" si="2"/>
        <v>1.0466445842613223</v>
      </c>
      <c r="P83" s="34">
        <f t="shared" si="3"/>
        <v>0.99868195380791369</v>
      </c>
      <c r="Q83" s="38"/>
    </row>
    <row r="84" spans="1:17" ht="22.5" x14ac:dyDescent="0.2">
      <c r="A84" s="26"/>
      <c r="B84" s="27"/>
      <c r="C84" s="28" t="s">
        <v>62</v>
      </c>
      <c r="D84" s="29" t="s">
        <v>252</v>
      </c>
      <c r="E84" s="29" t="s">
        <v>253</v>
      </c>
      <c r="F84" s="39" t="s">
        <v>254</v>
      </c>
      <c r="G84" s="36">
        <v>769000265.45000005</v>
      </c>
      <c r="H84" s="36">
        <v>46025773.269999981</v>
      </c>
      <c r="I84" s="31">
        <v>815026038.72000003</v>
      </c>
      <c r="J84" s="31">
        <v>814228855.94000006</v>
      </c>
      <c r="K84" s="37">
        <v>810242659.44000006</v>
      </c>
      <c r="L84" s="37">
        <v>810242659.44000006</v>
      </c>
      <c r="M84" s="37">
        <v>810242659.44000006</v>
      </c>
      <c r="N84" s="31">
        <v>4783379.2799999993</v>
      </c>
      <c r="O84" s="33">
        <f t="shared" si="2"/>
        <v>1.0536311830345937</v>
      </c>
      <c r="P84" s="34">
        <f t="shared" si="3"/>
        <v>0.99413101047972374</v>
      </c>
      <c r="Q84" s="38"/>
    </row>
    <row r="85" spans="1:17" ht="22.5" x14ac:dyDescent="0.2">
      <c r="A85" s="26"/>
      <c r="B85" s="27"/>
      <c r="C85" s="28" t="s">
        <v>62</v>
      </c>
      <c r="D85" s="29" t="s">
        <v>255</v>
      </c>
      <c r="E85" s="29" t="s">
        <v>256</v>
      </c>
      <c r="F85" s="39" t="s">
        <v>257</v>
      </c>
      <c r="G85" s="36">
        <v>131483460.00999999</v>
      </c>
      <c r="H85" s="36">
        <v>13552095.280000007</v>
      </c>
      <c r="I85" s="31">
        <v>145035555.29000002</v>
      </c>
      <c r="J85" s="31">
        <v>145033038.71000004</v>
      </c>
      <c r="K85" s="37">
        <v>144757686.21000004</v>
      </c>
      <c r="L85" s="37">
        <v>144757686.21000004</v>
      </c>
      <c r="M85" s="37">
        <v>144757686.21000004</v>
      </c>
      <c r="N85" s="31">
        <v>277869.07999999996</v>
      </c>
      <c r="O85" s="33">
        <f t="shared" si="2"/>
        <v>1.1009573842899363</v>
      </c>
      <c r="P85" s="34">
        <f t="shared" si="3"/>
        <v>0.99808413130529006</v>
      </c>
      <c r="Q85" s="38"/>
    </row>
    <row r="86" spans="1:17" ht="22.5" x14ac:dyDescent="0.2">
      <c r="A86" s="26"/>
      <c r="B86" s="27"/>
      <c r="C86" s="28" t="s">
        <v>62</v>
      </c>
      <c r="D86" s="29" t="s">
        <v>258</v>
      </c>
      <c r="E86" s="29" t="s">
        <v>259</v>
      </c>
      <c r="F86" s="39" t="s">
        <v>260</v>
      </c>
      <c r="G86" s="36">
        <v>127182631.68000001</v>
      </c>
      <c r="H86" s="36">
        <v>4767319.2400000021</v>
      </c>
      <c r="I86" s="31">
        <v>131949950.92</v>
      </c>
      <c r="J86" s="31">
        <v>131913019.28</v>
      </c>
      <c r="K86" s="37">
        <v>131742271.78</v>
      </c>
      <c r="L86" s="37">
        <v>131742271.78</v>
      </c>
      <c r="M86" s="37">
        <v>131742271.78</v>
      </c>
      <c r="N86" s="31">
        <v>207679.14</v>
      </c>
      <c r="O86" s="33">
        <f t="shared" si="2"/>
        <v>1.0358511224352736</v>
      </c>
      <c r="P86" s="34">
        <f t="shared" si="3"/>
        <v>0.99842607641342807</v>
      </c>
      <c r="Q86" s="38"/>
    </row>
    <row r="87" spans="1:17" ht="22.5" x14ac:dyDescent="0.2">
      <c r="A87" s="26"/>
      <c r="B87" s="27"/>
      <c r="C87" s="28" t="s">
        <v>62</v>
      </c>
      <c r="D87" s="29" t="s">
        <v>261</v>
      </c>
      <c r="E87" s="29" t="s">
        <v>262</v>
      </c>
      <c r="F87" s="39" t="s">
        <v>263</v>
      </c>
      <c r="G87" s="36">
        <v>136077913.90999997</v>
      </c>
      <c r="H87" s="36">
        <v>8780540.5099999961</v>
      </c>
      <c r="I87" s="31">
        <v>144858454.42000002</v>
      </c>
      <c r="J87" s="31">
        <v>144837896.33000001</v>
      </c>
      <c r="K87" s="37">
        <v>144639637.83000001</v>
      </c>
      <c r="L87" s="37">
        <v>144639637.83000001</v>
      </c>
      <c r="M87" s="37">
        <v>144639637.83000001</v>
      </c>
      <c r="N87" s="31">
        <v>218816.59000000003</v>
      </c>
      <c r="O87" s="33">
        <f t="shared" si="2"/>
        <v>1.0629178069680187</v>
      </c>
      <c r="P87" s="34">
        <f t="shared" si="3"/>
        <v>0.99848944550129215</v>
      </c>
      <c r="Q87" s="38"/>
    </row>
    <row r="88" spans="1:17" ht="22.5" x14ac:dyDescent="0.2">
      <c r="A88" s="26"/>
      <c r="B88" s="27"/>
      <c r="C88" s="28" t="s">
        <v>62</v>
      </c>
      <c r="D88" s="29" t="s">
        <v>264</v>
      </c>
      <c r="E88" s="29" t="s">
        <v>265</v>
      </c>
      <c r="F88" s="39" t="s">
        <v>266</v>
      </c>
      <c r="G88" s="36">
        <v>95876900.469999954</v>
      </c>
      <c r="H88" s="36">
        <v>-3242227.93</v>
      </c>
      <c r="I88" s="31">
        <v>92634672.539999977</v>
      </c>
      <c r="J88" s="31">
        <v>92587750.059999973</v>
      </c>
      <c r="K88" s="37">
        <v>92460741.559999973</v>
      </c>
      <c r="L88" s="37">
        <v>92460741.559999973</v>
      </c>
      <c r="M88" s="37">
        <v>92460741.559999973</v>
      </c>
      <c r="N88" s="31">
        <v>173930.98</v>
      </c>
      <c r="O88" s="33">
        <f t="shared" si="2"/>
        <v>0.96436932260791108</v>
      </c>
      <c r="P88" s="34">
        <f t="shared" si="3"/>
        <v>0.99812239871712294</v>
      </c>
      <c r="Q88" s="38"/>
    </row>
    <row r="89" spans="1:17" ht="22.5" x14ac:dyDescent="0.2">
      <c r="A89" s="26"/>
      <c r="B89" s="27"/>
      <c r="C89" s="28" t="s">
        <v>62</v>
      </c>
      <c r="D89" s="29" t="s">
        <v>267</v>
      </c>
      <c r="E89" s="29" t="s">
        <v>268</v>
      </c>
      <c r="F89" s="39" t="s">
        <v>269</v>
      </c>
      <c r="G89" s="36">
        <v>144845618.48000002</v>
      </c>
      <c r="H89" s="36">
        <v>1777155.210000003</v>
      </c>
      <c r="I89" s="31">
        <v>146622773.68999994</v>
      </c>
      <c r="J89" s="31">
        <v>146285093.79999995</v>
      </c>
      <c r="K89" s="37">
        <v>146088685.29999995</v>
      </c>
      <c r="L89" s="37">
        <v>146088685.29999995</v>
      </c>
      <c r="M89" s="37">
        <v>146088685.29999995</v>
      </c>
      <c r="N89" s="31">
        <v>534088.39</v>
      </c>
      <c r="O89" s="33">
        <f t="shared" si="2"/>
        <v>1.0085820118899322</v>
      </c>
      <c r="P89" s="34">
        <f t="shared" si="3"/>
        <v>0.99635739812746149</v>
      </c>
      <c r="Q89" s="38"/>
    </row>
    <row r="90" spans="1:17" ht="22.5" x14ac:dyDescent="0.2">
      <c r="A90" s="26"/>
      <c r="B90" s="27"/>
      <c r="C90" s="28" t="s">
        <v>62</v>
      </c>
      <c r="D90" s="29" t="s">
        <v>270</v>
      </c>
      <c r="E90" s="29" t="s">
        <v>271</v>
      </c>
      <c r="F90" s="39" t="s">
        <v>272</v>
      </c>
      <c r="G90" s="36">
        <v>131037379.76000001</v>
      </c>
      <c r="H90" s="36">
        <v>8455621.4200000055</v>
      </c>
      <c r="I90" s="31">
        <v>139493001.17999995</v>
      </c>
      <c r="J90" s="31">
        <v>139406485.16999996</v>
      </c>
      <c r="K90" s="37">
        <v>137920571.66999996</v>
      </c>
      <c r="L90" s="37">
        <v>137920571.66999996</v>
      </c>
      <c r="M90" s="37">
        <v>137920571.66999996</v>
      </c>
      <c r="N90" s="31">
        <v>1572429.51</v>
      </c>
      <c r="O90" s="33">
        <f t="shared" si="2"/>
        <v>1.05252846113534</v>
      </c>
      <c r="P90" s="34">
        <f t="shared" si="3"/>
        <v>0.9887275383230808</v>
      </c>
      <c r="Q90" s="38"/>
    </row>
    <row r="91" spans="1:17" ht="22.5" x14ac:dyDescent="0.2">
      <c r="A91" s="26"/>
      <c r="B91" s="27"/>
      <c r="C91" s="28" t="s">
        <v>62</v>
      </c>
      <c r="D91" s="29" t="s">
        <v>273</v>
      </c>
      <c r="E91" s="29" t="s">
        <v>274</v>
      </c>
      <c r="F91" s="39" t="s">
        <v>275</v>
      </c>
      <c r="G91" s="36">
        <v>44210451.219999999</v>
      </c>
      <c r="H91" s="36">
        <v>-2252498.1500000018</v>
      </c>
      <c r="I91" s="31">
        <v>41957953.069999993</v>
      </c>
      <c r="J91" s="31">
        <v>41957953.069999993</v>
      </c>
      <c r="K91" s="37">
        <v>41836389.069999993</v>
      </c>
      <c r="L91" s="37">
        <v>41836389.069999993</v>
      </c>
      <c r="M91" s="37">
        <v>41836389.069999993</v>
      </c>
      <c r="N91" s="31">
        <v>121564</v>
      </c>
      <c r="O91" s="33">
        <f t="shared" si="2"/>
        <v>0.94630088396550849</v>
      </c>
      <c r="P91" s="34">
        <f t="shared" si="3"/>
        <v>0.99710271852878074</v>
      </c>
      <c r="Q91" s="38"/>
    </row>
    <row r="92" spans="1:17" ht="22.5" x14ac:dyDescent="0.2">
      <c r="A92" s="26"/>
      <c r="B92" s="27"/>
      <c r="C92" s="28" t="s">
        <v>62</v>
      </c>
      <c r="D92" s="29" t="s">
        <v>276</v>
      </c>
      <c r="E92" s="29" t="s">
        <v>277</v>
      </c>
      <c r="F92" s="39" t="s">
        <v>278</v>
      </c>
      <c r="G92" s="36">
        <v>117253048.39</v>
      </c>
      <c r="H92" s="36">
        <v>78535.820000000065</v>
      </c>
      <c r="I92" s="31">
        <v>117331584.20999998</v>
      </c>
      <c r="J92" s="31">
        <v>117076074.18999998</v>
      </c>
      <c r="K92" s="37">
        <v>116888941.18999998</v>
      </c>
      <c r="L92" s="37">
        <v>116888941.18999998</v>
      </c>
      <c r="M92" s="37">
        <v>116888941.18999998</v>
      </c>
      <c r="N92" s="31">
        <v>442643.02</v>
      </c>
      <c r="O92" s="33">
        <f t="shared" si="2"/>
        <v>0.99689468883752219</v>
      </c>
      <c r="P92" s="34">
        <f t="shared" si="3"/>
        <v>0.99622741802234804</v>
      </c>
      <c r="Q92" s="38"/>
    </row>
    <row r="93" spans="1:17" ht="22.5" x14ac:dyDescent="0.2">
      <c r="A93" s="26"/>
      <c r="B93" s="27"/>
      <c r="C93" s="28" t="s">
        <v>62</v>
      </c>
      <c r="D93" s="29" t="s">
        <v>279</v>
      </c>
      <c r="E93" s="29" t="s">
        <v>280</v>
      </c>
      <c r="F93" s="39" t="s">
        <v>281</v>
      </c>
      <c r="G93" s="36">
        <v>153383231.25000003</v>
      </c>
      <c r="H93" s="36">
        <v>13154514.059999997</v>
      </c>
      <c r="I93" s="31">
        <v>166537745.31</v>
      </c>
      <c r="J93" s="31">
        <v>166349226.61000001</v>
      </c>
      <c r="K93" s="37">
        <v>165714736.11000001</v>
      </c>
      <c r="L93" s="37">
        <v>165714736.11000001</v>
      </c>
      <c r="M93" s="37">
        <v>165714736.11000001</v>
      </c>
      <c r="N93" s="31">
        <v>823009.2</v>
      </c>
      <c r="O93" s="33">
        <f t="shared" si="2"/>
        <v>1.0803966949939972</v>
      </c>
      <c r="P93" s="34">
        <f t="shared" si="3"/>
        <v>0.99505812211839417</v>
      </c>
      <c r="Q93" s="38"/>
    </row>
    <row r="94" spans="1:17" ht="22.5" x14ac:dyDescent="0.2">
      <c r="A94" s="26"/>
      <c r="B94" s="27"/>
      <c r="C94" s="28" t="s">
        <v>62</v>
      </c>
      <c r="D94" s="29" t="s">
        <v>282</v>
      </c>
      <c r="E94" s="29" t="s">
        <v>283</v>
      </c>
      <c r="F94" s="39" t="s">
        <v>284</v>
      </c>
      <c r="G94" s="36">
        <v>163828701.40000001</v>
      </c>
      <c r="H94" s="36">
        <v>23305844.640000015</v>
      </c>
      <c r="I94" s="31">
        <v>187134546.03999999</v>
      </c>
      <c r="J94" s="31">
        <v>186346081.10999998</v>
      </c>
      <c r="K94" s="37">
        <v>185912633.60999998</v>
      </c>
      <c r="L94" s="37">
        <v>185912633.60999998</v>
      </c>
      <c r="M94" s="37">
        <v>185912633.60999998</v>
      </c>
      <c r="N94" s="31">
        <v>1221912.4300000002</v>
      </c>
      <c r="O94" s="33">
        <f t="shared" si="2"/>
        <v>1.1347989211980654</v>
      </c>
      <c r="P94" s="34">
        <f t="shared" si="3"/>
        <v>0.99347040695661382</v>
      </c>
      <c r="Q94" s="38"/>
    </row>
    <row r="95" spans="1:17" ht="22.5" x14ac:dyDescent="0.2">
      <c r="A95" s="26"/>
      <c r="B95" s="27"/>
      <c r="C95" s="28" t="s">
        <v>62</v>
      </c>
      <c r="D95" s="29" t="s">
        <v>285</v>
      </c>
      <c r="E95" s="29" t="s">
        <v>286</v>
      </c>
      <c r="F95" s="39" t="s">
        <v>287</v>
      </c>
      <c r="G95" s="36">
        <v>44869827</v>
      </c>
      <c r="H95" s="36">
        <v>-2411977.7699999986</v>
      </c>
      <c r="I95" s="31">
        <v>42457849.229999989</v>
      </c>
      <c r="J95" s="31">
        <v>42450146.419999994</v>
      </c>
      <c r="K95" s="37">
        <v>42203527.419999994</v>
      </c>
      <c r="L95" s="37">
        <v>42203527.419999994</v>
      </c>
      <c r="M95" s="37">
        <v>42203527.419999994</v>
      </c>
      <c r="N95" s="31">
        <v>254321.81</v>
      </c>
      <c r="O95" s="33">
        <f t="shared" si="2"/>
        <v>0.94057700333901428</v>
      </c>
      <c r="P95" s="34">
        <f t="shared" si="3"/>
        <v>0.99401001664916422</v>
      </c>
      <c r="Q95" s="38"/>
    </row>
    <row r="96" spans="1:17" ht="22.5" x14ac:dyDescent="0.2">
      <c r="A96" s="26"/>
      <c r="B96" s="27"/>
      <c r="C96" s="28" t="s">
        <v>62</v>
      </c>
      <c r="D96" s="29" t="s">
        <v>288</v>
      </c>
      <c r="E96" s="29" t="s">
        <v>289</v>
      </c>
      <c r="F96" s="39" t="s">
        <v>290</v>
      </c>
      <c r="G96" s="36">
        <v>89557698.859999999</v>
      </c>
      <c r="H96" s="36">
        <v>-3644872.8699999936</v>
      </c>
      <c r="I96" s="31">
        <v>85912825.98999998</v>
      </c>
      <c r="J96" s="31">
        <v>85906793.989999995</v>
      </c>
      <c r="K96" s="37">
        <v>85707257.989999995</v>
      </c>
      <c r="L96" s="37">
        <v>85707257.989999995</v>
      </c>
      <c r="M96" s="37">
        <v>85707257.989999995</v>
      </c>
      <c r="N96" s="31">
        <v>205568</v>
      </c>
      <c r="O96" s="33">
        <f t="shared" si="2"/>
        <v>0.95700603165318976</v>
      </c>
      <c r="P96" s="34">
        <f t="shared" si="3"/>
        <v>0.99760724900349673</v>
      </c>
      <c r="Q96" s="38"/>
    </row>
    <row r="97" spans="1:17" ht="22.5" x14ac:dyDescent="0.2">
      <c r="A97" s="26"/>
      <c r="B97" s="27"/>
      <c r="C97" s="28" t="s">
        <v>62</v>
      </c>
      <c r="D97" s="29" t="s">
        <v>291</v>
      </c>
      <c r="E97" s="29" t="s">
        <v>292</v>
      </c>
      <c r="F97" s="39" t="s">
        <v>293</v>
      </c>
      <c r="G97" s="36">
        <v>47243037.57</v>
      </c>
      <c r="H97" s="36">
        <v>2512179.5099999988</v>
      </c>
      <c r="I97" s="31">
        <v>49755217.079999998</v>
      </c>
      <c r="J97" s="31">
        <v>49702437.419999994</v>
      </c>
      <c r="K97" s="37">
        <v>49527464.919999994</v>
      </c>
      <c r="L97" s="37">
        <v>49527464.919999994</v>
      </c>
      <c r="M97" s="37">
        <v>49527464.919999994</v>
      </c>
      <c r="N97" s="31">
        <v>227752.16000000003</v>
      </c>
      <c r="O97" s="33">
        <f t="shared" si="2"/>
        <v>1.0483547940077975</v>
      </c>
      <c r="P97" s="34">
        <f t="shared" si="3"/>
        <v>0.99542254715452638</v>
      </c>
      <c r="Q97" s="38"/>
    </row>
    <row r="98" spans="1:17" ht="22.5" x14ac:dyDescent="0.2">
      <c r="A98" s="26"/>
      <c r="B98" s="27"/>
      <c r="C98" s="28" t="s">
        <v>62</v>
      </c>
      <c r="D98" s="29" t="s">
        <v>294</v>
      </c>
      <c r="E98" s="29" t="s">
        <v>295</v>
      </c>
      <c r="F98" s="39" t="s">
        <v>296</v>
      </c>
      <c r="G98" s="36">
        <v>35598733.940000013</v>
      </c>
      <c r="H98" s="36">
        <v>4623297.93</v>
      </c>
      <c r="I98" s="31">
        <v>40222031.869999975</v>
      </c>
      <c r="J98" s="31">
        <v>40193909.439999983</v>
      </c>
      <c r="K98" s="37">
        <v>40052974.439999983</v>
      </c>
      <c r="L98" s="37">
        <v>40052974.439999983</v>
      </c>
      <c r="M98" s="37">
        <v>40052974.439999983</v>
      </c>
      <c r="N98" s="31">
        <v>169057.43</v>
      </c>
      <c r="O98" s="33">
        <f t="shared" si="2"/>
        <v>1.1251235649983335</v>
      </c>
      <c r="P98" s="34">
        <f t="shared" si="3"/>
        <v>0.99579689483250389</v>
      </c>
      <c r="Q98" s="38"/>
    </row>
    <row r="99" spans="1:17" ht="22.5" x14ac:dyDescent="0.2">
      <c r="A99" s="26"/>
      <c r="B99" s="27"/>
      <c r="C99" s="28" t="s">
        <v>62</v>
      </c>
      <c r="D99" s="29" t="s">
        <v>297</v>
      </c>
      <c r="E99" s="29" t="s">
        <v>298</v>
      </c>
      <c r="F99" s="39" t="s">
        <v>299</v>
      </c>
      <c r="G99" s="36">
        <v>40566979.350000001</v>
      </c>
      <c r="H99" s="36">
        <v>1290546.31</v>
      </c>
      <c r="I99" s="31">
        <v>41857525.660000026</v>
      </c>
      <c r="J99" s="31">
        <v>41853734.750000022</v>
      </c>
      <c r="K99" s="37">
        <v>41677659.750000022</v>
      </c>
      <c r="L99" s="37">
        <v>41677659.750000022</v>
      </c>
      <c r="M99" s="37">
        <v>41677659.750000022</v>
      </c>
      <c r="N99" s="31">
        <v>179865.91</v>
      </c>
      <c r="O99" s="33">
        <f t="shared" si="2"/>
        <v>1.0273789278323484</v>
      </c>
      <c r="P99" s="34">
        <f t="shared" si="3"/>
        <v>0.9957029015173755</v>
      </c>
      <c r="Q99" s="38"/>
    </row>
    <row r="100" spans="1:17" ht="22.5" x14ac:dyDescent="0.2">
      <c r="A100" s="26"/>
      <c r="B100" s="27"/>
      <c r="C100" s="28" t="s">
        <v>62</v>
      </c>
      <c r="D100" s="29" t="s">
        <v>300</v>
      </c>
      <c r="E100" s="29" t="s">
        <v>301</v>
      </c>
      <c r="F100" s="39" t="s">
        <v>302</v>
      </c>
      <c r="G100" s="36">
        <v>46951021.750000007</v>
      </c>
      <c r="H100" s="36">
        <v>7502050.5299999993</v>
      </c>
      <c r="I100" s="31">
        <v>54453072.279999994</v>
      </c>
      <c r="J100" s="31">
        <v>54450755.049999997</v>
      </c>
      <c r="K100" s="37">
        <v>54328756.549999997</v>
      </c>
      <c r="L100" s="37">
        <v>54328756.549999997</v>
      </c>
      <c r="M100" s="37">
        <v>54328756.549999997</v>
      </c>
      <c r="N100" s="31">
        <v>124315.72999999992</v>
      </c>
      <c r="O100" s="33">
        <f t="shared" si="2"/>
        <v>1.1571368316388129</v>
      </c>
      <c r="P100" s="34">
        <f t="shared" si="3"/>
        <v>0.99771701164333282</v>
      </c>
      <c r="Q100" s="38"/>
    </row>
    <row r="101" spans="1:17" ht="22.5" x14ac:dyDescent="0.2">
      <c r="A101" s="26"/>
      <c r="B101" s="27"/>
      <c r="C101" s="28" t="s">
        <v>62</v>
      </c>
      <c r="D101" s="29" t="s">
        <v>303</v>
      </c>
      <c r="E101" s="29" t="s">
        <v>304</v>
      </c>
      <c r="F101" s="39" t="s">
        <v>305</v>
      </c>
      <c r="G101" s="36">
        <v>14402638.050000003</v>
      </c>
      <c r="H101" s="36">
        <v>5561739.9899999993</v>
      </c>
      <c r="I101" s="31">
        <v>19964378.039999988</v>
      </c>
      <c r="J101" s="31">
        <v>19964378.039999988</v>
      </c>
      <c r="K101" s="37">
        <v>19924304.039999988</v>
      </c>
      <c r="L101" s="37">
        <v>19924304.039999988</v>
      </c>
      <c r="M101" s="37">
        <v>19924304.039999988</v>
      </c>
      <c r="N101" s="31">
        <v>40074</v>
      </c>
      <c r="O101" s="33">
        <f t="shared" si="2"/>
        <v>1.3833787928871812</v>
      </c>
      <c r="P101" s="34">
        <f t="shared" si="3"/>
        <v>0.99799272484623813</v>
      </c>
      <c r="Q101" s="38"/>
    </row>
    <row r="102" spans="1:17" ht="22.5" x14ac:dyDescent="0.2">
      <c r="A102" s="26"/>
      <c r="B102" s="27"/>
      <c r="C102" s="28" t="s">
        <v>62</v>
      </c>
      <c r="D102" s="29" t="s">
        <v>306</v>
      </c>
      <c r="E102" s="29" t="s">
        <v>307</v>
      </c>
      <c r="F102" s="39" t="s">
        <v>308</v>
      </c>
      <c r="G102" s="36">
        <v>15604473.840000004</v>
      </c>
      <c r="H102" s="36">
        <v>3324704.2199999988</v>
      </c>
      <c r="I102" s="31">
        <v>18929178.060000002</v>
      </c>
      <c r="J102" s="31">
        <v>18914697.720000003</v>
      </c>
      <c r="K102" s="37">
        <v>18857978.220000003</v>
      </c>
      <c r="L102" s="37">
        <v>18857978.220000003</v>
      </c>
      <c r="M102" s="37">
        <v>18857978.220000003</v>
      </c>
      <c r="N102" s="31">
        <v>71199.839999999997</v>
      </c>
      <c r="O102" s="33">
        <f t="shared" si="2"/>
        <v>1.2084981790068481</v>
      </c>
      <c r="P102" s="34">
        <f t="shared" si="3"/>
        <v>0.99623861956529136</v>
      </c>
      <c r="Q102" s="38"/>
    </row>
    <row r="103" spans="1:17" ht="22.5" x14ac:dyDescent="0.2">
      <c r="A103" s="26"/>
      <c r="B103" s="27"/>
      <c r="C103" s="28" t="s">
        <v>62</v>
      </c>
      <c r="D103" s="29" t="s">
        <v>309</v>
      </c>
      <c r="E103" s="29" t="s">
        <v>310</v>
      </c>
      <c r="F103" s="39" t="s">
        <v>311</v>
      </c>
      <c r="G103" s="36">
        <v>42291854.839999996</v>
      </c>
      <c r="H103" s="36">
        <v>3160139.8399999989</v>
      </c>
      <c r="I103" s="31">
        <v>45451994.679999992</v>
      </c>
      <c r="J103" s="31">
        <v>45441684.399999991</v>
      </c>
      <c r="K103" s="37">
        <v>45281102.729999989</v>
      </c>
      <c r="L103" s="37">
        <v>45281102.729999989</v>
      </c>
      <c r="M103" s="37">
        <v>45281102.729999989</v>
      </c>
      <c r="N103" s="31">
        <v>170891.95</v>
      </c>
      <c r="O103" s="33">
        <f t="shared" si="2"/>
        <v>1.0706814090162047</v>
      </c>
      <c r="P103" s="34">
        <f t="shared" si="3"/>
        <v>0.99624016610925115</v>
      </c>
      <c r="Q103" s="38"/>
    </row>
    <row r="104" spans="1:17" ht="22.5" x14ac:dyDescent="0.2">
      <c r="A104" s="26"/>
      <c r="B104" s="27"/>
      <c r="C104" s="28" t="s">
        <v>62</v>
      </c>
      <c r="D104" s="29" t="s">
        <v>312</v>
      </c>
      <c r="E104" s="29" t="s">
        <v>313</v>
      </c>
      <c r="F104" s="39" t="s">
        <v>314</v>
      </c>
      <c r="G104" s="36">
        <v>42555463.06000001</v>
      </c>
      <c r="H104" s="36">
        <v>1894358.08</v>
      </c>
      <c r="I104" s="31">
        <v>44449821.140000008</v>
      </c>
      <c r="J104" s="31">
        <v>44401771.74000001</v>
      </c>
      <c r="K104" s="37">
        <v>44247109.24000001</v>
      </c>
      <c r="L104" s="37">
        <v>44247109.24000001</v>
      </c>
      <c r="M104" s="37">
        <v>44247109.24000001</v>
      </c>
      <c r="N104" s="31">
        <v>202711.9</v>
      </c>
      <c r="O104" s="33">
        <f t="shared" si="2"/>
        <v>1.03975156321563</v>
      </c>
      <c r="P104" s="34">
        <f t="shared" si="3"/>
        <v>0.99543953395534412</v>
      </c>
      <c r="Q104" s="38"/>
    </row>
    <row r="105" spans="1:17" ht="22.5" x14ac:dyDescent="0.2">
      <c r="A105" s="26"/>
      <c r="B105" s="27"/>
      <c r="C105" s="28" t="s">
        <v>62</v>
      </c>
      <c r="D105" s="29" t="s">
        <v>315</v>
      </c>
      <c r="E105" s="29" t="s">
        <v>316</v>
      </c>
      <c r="F105" s="39" t="s">
        <v>317</v>
      </c>
      <c r="G105" s="36">
        <v>47024719.579999991</v>
      </c>
      <c r="H105" s="36">
        <v>53812.990000000456</v>
      </c>
      <c r="I105" s="31">
        <v>47078532.57</v>
      </c>
      <c r="J105" s="31">
        <v>46969426.930000015</v>
      </c>
      <c r="K105" s="37">
        <v>46870705.930000015</v>
      </c>
      <c r="L105" s="37">
        <v>46870705.930000015</v>
      </c>
      <c r="M105" s="37">
        <v>46870705.930000015</v>
      </c>
      <c r="N105" s="31">
        <v>207826.64</v>
      </c>
      <c r="O105" s="33">
        <f t="shared" si="2"/>
        <v>0.99672483639720677</v>
      </c>
      <c r="P105" s="34">
        <f t="shared" si="3"/>
        <v>0.9955855327544253</v>
      </c>
      <c r="Q105" s="38"/>
    </row>
    <row r="106" spans="1:17" ht="22.5" x14ac:dyDescent="0.2">
      <c r="A106" s="26"/>
      <c r="B106" s="27"/>
      <c r="C106" s="28" t="s">
        <v>62</v>
      </c>
      <c r="D106" s="29" t="s">
        <v>318</v>
      </c>
      <c r="E106" s="29" t="s">
        <v>319</v>
      </c>
      <c r="F106" s="39" t="s">
        <v>320</v>
      </c>
      <c r="G106" s="36">
        <v>37540907.670000002</v>
      </c>
      <c r="H106" s="36">
        <v>117165.21000000002</v>
      </c>
      <c r="I106" s="31">
        <v>37658072.880000003</v>
      </c>
      <c r="J106" s="31">
        <v>37653227.890000001</v>
      </c>
      <c r="K106" s="37">
        <v>37443231.740000002</v>
      </c>
      <c r="L106" s="37">
        <v>37443231.740000002</v>
      </c>
      <c r="M106" s="37">
        <v>37443231.740000002</v>
      </c>
      <c r="N106" s="31">
        <v>214841.13999999998</v>
      </c>
      <c r="O106" s="33">
        <f t="shared" si="2"/>
        <v>0.99739814682003403</v>
      </c>
      <c r="P106" s="34">
        <f t="shared" si="3"/>
        <v>0.99429495129279166</v>
      </c>
      <c r="Q106" s="38"/>
    </row>
    <row r="107" spans="1:17" ht="22.5" x14ac:dyDescent="0.2">
      <c r="A107" s="26"/>
      <c r="B107" s="27"/>
      <c r="C107" s="28" t="s">
        <v>62</v>
      </c>
      <c r="D107" s="29" t="s">
        <v>321</v>
      </c>
      <c r="E107" s="29" t="s">
        <v>322</v>
      </c>
      <c r="F107" s="39" t="s">
        <v>323</v>
      </c>
      <c r="G107" s="36">
        <v>44341245.340000004</v>
      </c>
      <c r="H107" s="36">
        <v>582250.99000000034</v>
      </c>
      <c r="I107" s="31">
        <v>44923496.329999998</v>
      </c>
      <c r="J107" s="31">
        <v>44807075.079999998</v>
      </c>
      <c r="K107" s="37">
        <v>44535919.579999998</v>
      </c>
      <c r="L107" s="37">
        <v>44535919.579999998</v>
      </c>
      <c r="M107" s="37">
        <v>44535919.579999998</v>
      </c>
      <c r="N107" s="31">
        <v>387576.75</v>
      </c>
      <c r="O107" s="33">
        <f t="shared" si="2"/>
        <v>1.0043903647384567</v>
      </c>
      <c r="P107" s="34">
        <f t="shared" si="3"/>
        <v>0.99137251590675557</v>
      </c>
      <c r="Q107" s="38"/>
    </row>
    <row r="108" spans="1:17" ht="22.5" x14ac:dyDescent="0.2">
      <c r="A108" s="26"/>
      <c r="B108" s="27"/>
      <c r="C108" s="28" t="s">
        <v>62</v>
      </c>
      <c r="D108" s="29" t="s">
        <v>324</v>
      </c>
      <c r="E108" s="29" t="s">
        <v>325</v>
      </c>
      <c r="F108" s="39" t="s">
        <v>326</v>
      </c>
      <c r="G108" s="36">
        <v>35803667.599999994</v>
      </c>
      <c r="H108" s="36">
        <v>543437.19000000006</v>
      </c>
      <c r="I108" s="31">
        <v>36347104.790000007</v>
      </c>
      <c r="J108" s="31">
        <v>36333960.820000008</v>
      </c>
      <c r="K108" s="37">
        <v>36237516.320000008</v>
      </c>
      <c r="L108" s="37">
        <v>36237516.320000008</v>
      </c>
      <c r="M108" s="37">
        <v>36237516.320000008</v>
      </c>
      <c r="N108" s="31">
        <v>109588.47000000002</v>
      </c>
      <c r="O108" s="33">
        <f t="shared" si="2"/>
        <v>1.0121174379353253</v>
      </c>
      <c r="P108" s="34">
        <f t="shared" si="3"/>
        <v>0.99698494637652268</v>
      </c>
      <c r="Q108" s="38"/>
    </row>
    <row r="109" spans="1:17" ht="22.5" x14ac:dyDescent="0.2">
      <c r="A109" s="26"/>
      <c r="B109" s="27"/>
      <c r="C109" s="28" t="s">
        <v>62</v>
      </c>
      <c r="D109" s="29" t="s">
        <v>327</v>
      </c>
      <c r="E109" s="29" t="s">
        <v>328</v>
      </c>
      <c r="F109" s="39" t="s">
        <v>329</v>
      </c>
      <c r="G109" s="36">
        <v>24883722.940000005</v>
      </c>
      <c r="H109" s="36">
        <v>1720853.1200000013</v>
      </c>
      <c r="I109" s="31">
        <v>26604576.060000002</v>
      </c>
      <c r="J109" s="31">
        <v>26595331.350000001</v>
      </c>
      <c r="K109" s="37">
        <v>26526104.349999998</v>
      </c>
      <c r="L109" s="37">
        <v>26526104.349999998</v>
      </c>
      <c r="M109" s="37">
        <v>26526104.349999998</v>
      </c>
      <c r="N109" s="31">
        <v>78471.709999999992</v>
      </c>
      <c r="O109" s="33">
        <f t="shared" si="2"/>
        <v>1.0660022382486787</v>
      </c>
      <c r="P109" s="34">
        <f t="shared" si="3"/>
        <v>0.99705044313342817</v>
      </c>
      <c r="Q109" s="38"/>
    </row>
    <row r="110" spans="1:17" ht="22.5" x14ac:dyDescent="0.2">
      <c r="A110" s="26"/>
      <c r="B110" s="27"/>
      <c r="C110" s="28" t="s">
        <v>62</v>
      </c>
      <c r="D110" s="29" t="s">
        <v>330</v>
      </c>
      <c r="E110" s="29" t="s">
        <v>331</v>
      </c>
      <c r="F110" s="39" t="s">
        <v>332</v>
      </c>
      <c r="G110" s="36">
        <v>40498273.920000002</v>
      </c>
      <c r="H110" s="36">
        <v>-1540443.6500000022</v>
      </c>
      <c r="I110" s="31">
        <v>38957830.269999996</v>
      </c>
      <c r="J110" s="31">
        <v>38952532.269999996</v>
      </c>
      <c r="K110" s="37">
        <v>38816535.769999996</v>
      </c>
      <c r="L110" s="37">
        <v>38816535.769999996</v>
      </c>
      <c r="M110" s="37">
        <v>38816535.769999996</v>
      </c>
      <c r="N110" s="31">
        <v>141294.5</v>
      </c>
      <c r="O110" s="33">
        <f t="shared" si="2"/>
        <v>0.95847383142002296</v>
      </c>
      <c r="P110" s="34">
        <f t="shared" si="3"/>
        <v>0.99637314247172526</v>
      </c>
      <c r="Q110" s="38"/>
    </row>
    <row r="111" spans="1:17" ht="22.5" x14ac:dyDescent="0.2">
      <c r="A111" s="26"/>
      <c r="B111" s="27"/>
      <c r="C111" s="28" t="s">
        <v>62</v>
      </c>
      <c r="D111" s="29" t="s">
        <v>333</v>
      </c>
      <c r="E111" s="29" t="s">
        <v>334</v>
      </c>
      <c r="F111" s="39" t="s">
        <v>335</v>
      </c>
      <c r="G111" s="36">
        <v>35356001.38000001</v>
      </c>
      <c r="H111" s="36">
        <v>798217.74</v>
      </c>
      <c r="I111" s="31">
        <v>36154219.119999997</v>
      </c>
      <c r="J111" s="31">
        <v>36069808.539999999</v>
      </c>
      <c r="K111" s="37">
        <v>35846539.039999999</v>
      </c>
      <c r="L111" s="37">
        <v>35846539.039999999</v>
      </c>
      <c r="M111" s="37">
        <v>35846539.039999999</v>
      </c>
      <c r="N111" s="31">
        <v>307680.07999999996</v>
      </c>
      <c r="O111" s="33">
        <f t="shared" si="2"/>
        <v>1.0138742403228176</v>
      </c>
      <c r="P111" s="34">
        <f t="shared" si="3"/>
        <v>0.99148978770696794</v>
      </c>
      <c r="Q111" s="38"/>
    </row>
    <row r="112" spans="1:17" ht="22.5" x14ac:dyDescent="0.2">
      <c r="A112" s="26"/>
      <c r="B112" s="27"/>
      <c r="C112" s="28" t="s">
        <v>62</v>
      </c>
      <c r="D112" s="29" t="s">
        <v>336</v>
      </c>
      <c r="E112" s="29" t="s">
        <v>337</v>
      </c>
      <c r="F112" s="39" t="s">
        <v>338</v>
      </c>
      <c r="G112" s="36">
        <v>225366592.28</v>
      </c>
      <c r="H112" s="36">
        <v>15981007.790000001</v>
      </c>
      <c r="I112" s="31">
        <v>241347600.06999996</v>
      </c>
      <c r="J112" s="31">
        <v>241270103.65999997</v>
      </c>
      <c r="K112" s="37">
        <v>240646276.75999996</v>
      </c>
      <c r="L112" s="37">
        <v>240646276.75999996</v>
      </c>
      <c r="M112" s="37">
        <v>240646276.75999996</v>
      </c>
      <c r="N112" s="31">
        <v>701323.31</v>
      </c>
      <c r="O112" s="33">
        <f t="shared" si="2"/>
        <v>1.0677992435587622</v>
      </c>
      <c r="P112" s="34">
        <f t="shared" si="3"/>
        <v>0.99709413596904795</v>
      </c>
      <c r="Q112" s="38"/>
    </row>
    <row r="113" spans="1:17" ht="22.5" x14ac:dyDescent="0.2">
      <c r="A113" s="26"/>
      <c r="B113" s="27"/>
      <c r="C113" s="28" t="s">
        <v>62</v>
      </c>
      <c r="D113" s="29" t="s">
        <v>339</v>
      </c>
      <c r="E113" s="29" t="s">
        <v>340</v>
      </c>
      <c r="F113" s="39" t="s">
        <v>341</v>
      </c>
      <c r="G113" s="36">
        <v>182942732.14999998</v>
      </c>
      <c r="H113" s="36">
        <v>35750897.320000015</v>
      </c>
      <c r="I113" s="31">
        <v>218693629.46999988</v>
      </c>
      <c r="J113" s="31">
        <v>218308020.54999992</v>
      </c>
      <c r="K113" s="37">
        <v>217863579.04999992</v>
      </c>
      <c r="L113" s="37">
        <v>217863579.04999992</v>
      </c>
      <c r="M113" s="37">
        <v>217863579.04999992</v>
      </c>
      <c r="N113" s="31">
        <v>830050.41999999981</v>
      </c>
      <c r="O113" s="33">
        <f t="shared" si="2"/>
        <v>1.1908840350726113</v>
      </c>
      <c r="P113" s="34">
        <f t="shared" si="3"/>
        <v>0.99620450571874652</v>
      </c>
      <c r="Q113" s="38"/>
    </row>
    <row r="114" spans="1:17" ht="22.5" x14ac:dyDescent="0.2">
      <c r="A114" s="26"/>
      <c r="B114" s="27"/>
      <c r="C114" s="28" t="s">
        <v>62</v>
      </c>
      <c r="D114" s="29" t="s">
        <v>342</v>
      </c>
      <c r="E114" s="29" t="s">
        <v>343</v>
      </c>
      <c r="F114" s="39" t="s">
        <v>344</v>
      </c>
      <c r="G114" s="36">
        <v>129852046.54999998</v>
      </c>
      <c r="H114" s="36">
        <v>425727.16000000195</v>
      </c>
      <c r="I114" s="31">
        <v>130277773.71000004</v>
      </c>
      <c r="J114" s="31">
        <v>130111240.99000002</v>
      </c>
      <c r="K114" s="37">
        <v>128566371.49000002</v>
      </c>
      <c r="L114" s="37">
        <v>128566371.49000002</v>
      </c>
      <c r="M114" s="37">
        <v>128519637.91000003</v>
      </c>
      <c r="N114" s="31">
        <v>1711402.22</v>
      </c>
      <c r="O114" s="33">
        <f t="shared" si="2"/>
        <v>0.99009892339659888</v>
      </c>
      <c r="P114" s="34">
        <f t="shared" si="3"/>
        <v>0.9868634367070962</v>
      </c>
      <c r="Q114" s="38"/>
    </row>
    <row r="115" spans="1:17" ht="22.5" x14ac:dyDescent="0.2">
      <c r="A115" s="26"/>
      <c r="B115" s="27"/>
      <c r="C115" s="28" t="s">
        <v>62</v>
      </c>
      <c r="D115" s="29" t="s">
        <v>345</v>
      </c>
      <c r="E115" s="29" t="s">
        <v>346</v>
      </c>
      <c r="F115" s="39" t="s">
        <v>347</v>
      </c>
      <c r="G115" s="36">
        <v>94845663.980000004</v>
      </c>
      <c r="H115" s="36">
        <v>-32134655.179999989</v>
      </c>
      <c r="I115" s="31">
        <v>62711008.799999997</v>
      </c>
      <c r="J115" s="31">
        <v>62587223.539999992</v>
      </c>
      <c r="K115" s="37">
        <v>62494708.539999992</v>
      </c>
      <c r="L115" s="37">
        <v>62494708.539999992</v>
      </c>
      <c r="M115" s="37">
        <v>62494708.539999992</v>
      </c>
      <c r="N115" s="31">
        <v>216300.26</v>
      </c>
      <c r="O115" s="33">
        <f t="shared" si="2"/>
        <v>0.65890949483128902</v>
      </c>
      <c r="P115" s="34">
        <f t="shared" si="3"/>
        <v>0.99655084068748057</v>
      </c>
      <c r="Q115" s="38"/>
    </row>
    <row r="116" spans="1:17" ht="22.5" x14ac:dyDescent="0.2">
      <c r="A116" s="26"/>
      <c r="B116" s="27"/>
      <c r="C116" s="28" t="s">
        <v>62</v>
      </c>
      <c r="D116" s="29" t="s">
        <v>348</v>
      </c>
      <c r="E116" s="29" t="s">
        <v>349</v>
      </c>
      <c r="F116" s="39" t="s">
        <v>350</v>
      </c>
      <c r="G116" s="36">
        <v>20565851.130000006</v>
      </c>
      <c r="H116" s="36">
        <v>-3700189.3900000006</v>
      </c>
      <c r="I116" s="31">
        <v>16865661.740000002</v>
      </c>
      <c r="J116" s="31">
        <v>16852351.510000002</v>
      </c>
      <c r="K116" s="37">
        <v>16829970.510000002</v>
      </c>
      <c r="L116" s="37">
        <v>16829970.510000002</v>
      </c>
      <c r="M116" s="37">
        <v>16829970.510000002</v>
      </c>
      <c r="N116" s="31">
        <v>35691.23000000001</v>
      </c>
      <c r="O116" s="33">
        <f t="shared" si="2"/>
        <v>0.81834544087745698</v>
      </c>
      <c r="P116" s="34">
        <f t="shared" si="3"/>
        <v>0.99788379308501418</v>
      </c>
      <c r="Q116" s="38"/>
    </row>
    <row r="117" spans="1:17" ht="22.5" x14ac:dyDescent="0.2">
      <c r="A117" s="26"/>
      <c r="B117" s="27"/>
      <c r="C117" s="28" t="s">
        <v>62</v>
      </c>
      <c r="D117" s="29" t="s">
        <v>351</v>
      </c>
      <c r="E117" s="29" t="s">
        <v>352</v>
      </c>
      <c r="F117" s="39" t="s">
        <v>353</v>
      </c>
      <c r="G117" s="36">
        <v>43283261.909999996</v>
      </c>
      <c r="H117" s="36">
        <v>2134634.4399999995</v>
      </c>
      <c r="I117" s="31">
        <v>45417896.350000009</v>
      </c>
      <c r="J117" s="31">
        <v>45417896.350000009</v>
      </c>
      <c r="K117" s="37">
        <v>45337733.350000009</v>
      </c>
      <c r="L117" s="37">
        <v>45337733.350000009</v>
      </c>
      <c r="M117" s="37">
        <v>45337733.350000009</v>
      </c>
      <c r="N117" s="31">
        <v>80163</v>
      </c>
      <c r="O117" s="33">
        <f t="shared" si="2"/>
        <v>1.0474657257641979</v>
      </c>
      <c r="P117" s="34">
        <f t="shared" si="3"/>
        <v>0.99823499090793977</v>
      </c>
      <c r="Q117" s="38"/>
    </row>
    <row r="118" spans="1:17" ht="22.5" x14ac:dyDescent="0.2">
      <c r="A118" s="26"/>
      <c r="B118" s="27"/>
      <c r="C118" s="28" t="s">
        <v>62</v>
      </c>
      <c r="D118" s="29" t="s">
        <v>354</v>
      </c>
      <c r="E118" s="29" t="s">
        <v>355</v>
      </c>
      <c r="F118" s="39" t="s">
        <v>356</v>
      </c>
      <c r="G118" s="36">
        <v>14282202.940000001</v>
      </c>
      <c r="H118" s="36">
        <v>1638017.0899999992</v>
      </c>
      <c r="I118" s="31">
        <v>15920220.029999997</v>
      </c>
      <c r="J118" s="31">
        <v>15918697.419999998</v>
      </c>
      <c r="K118" s="37">
        <v>15918697.419999998</v>
      </c>
      <c r="L118" s="37">
        <v>15918697.419999998</v>
      </c>
      <c r="M118" s="37">
        <v>15918697.419999998</v>
      </c>
      <c r="N118" s="31">
        <v>1522.6099999999992</v>
      </c>
      <c r="O118" s="33">
        <f t="shared" si="2"/>
        <v>1.1145827773821002</v>
      </c>
      <c r="P118" s="34">
        <f t="shared" si="3"/>
        <v>0.99990435999018035</v>
      </c>
      <c r="Q118" s="38"/>
    </row>
    <row r="119" spans="1:17" ht="22.5" x14ac:dyDescent="0.2">
      <c r="A119" s="26"/>
      <c r="B119" s="27"/>
      <c r="C119" s="28" t="s">
        <v>62</v>
      </c>
      <c r="D119" s="29" t="s">
        <v>357</v>
      </c>
      <c r="E119" s="29" t="s">
        <v>358</v>
      </c>
      <c r="F119" s="39" t="s">
        <v>359</v>
      </c>
      <c r="G119" s="36">
        <v>74168</v>
      </c>
      <c r="H119" s="36">
        <v>-54310.3</v>
      </c>
      <c r="I119" s="31">
        <v>19857.7</v>
      </c>
      <c r="J119" s="31">
        <v>19857.7</v>
      </c>
      <c r="K119" s="37">
        <v>19857.7</v>
      </c>
      <c r="L119" s="37">
        <v>19857.7</v>
      </c>
      <c r="M119" s="37">
        <v>19857.7</v>
      </c>
      <c r="N119" s="31">
        <v>0</v>
      </c>
      <c r="O119" s="33">
        <f t="shared" si="2"/>
        <v>0.26773945636932373</v>
      </c>
      <c r="P119" s="34">
        <f t="shared" si="3"/>
        <v>1</v>
      </c>
      <c r="Q119" s="38"/>
    </row>
    <row r="120" spans="1:17" ht="22.5" x14ac:dyDescent="0.2">
      <c r="A120" s="26"/>
      <c r="B120" s="27"/>
      <c r="C120" s="28" t="s">
        <v>62</v>
      </c>
      <c r="D120" s="29" t="s">
        <v>360</v>
      </c>
      <c r="E120" s="29" t="s">
        <v>361</v>
      </c>
      <c r="F120" s="39" t="s">
        <v>89</v>
      </c>
      <c r="G120" s="36">
        <v>321463305.75</v>
      </c>
      <c r="H120" s="36">
        <v>-32676178.400000039</v>
      </c>
      <c r="I120" s="31">
        <v>288787127.35000002</v>
      </c>
      <c r="J120" s="31">
        <v>281869504.63</v>
      </c>
      <c r="K120" s="37">
        <v>281869504.63</v>
      </c>
      <c r="L120" s="37">
        <v>281869504.63</v>
      </c>
      <c r="M120" s="37">
        <v>272109470.22000003</v>
      </c>
      <c r="N120" s="31">
        <v>6917622.7200000007</v>
      </c>
      <c r="O120" s="33">
        <f t="shared" si="2"/>
        <v>0.87683259516160184</v>
      </c>
      <c r="P120" s="34">
        <f t="shared" si="3"/>
        <v>0.97604594504097786</v>
      </c>
      <c r="Q120" s="38"/>
    </row>
    <row r="121" spans="1:17" ht="22.5" x14ac:dyDescent="0.2">
      <c r="A121" s="26"/>
      <c r="B121" s="27"/>
      <c r="C121" s="28" t="s">
        <v>62</v>
      </c>
      <c r="D121" s="29" t="s">
        <v>362</v>
      </c>
      <c r="E121" s="29" t="s">
        <v>363</v>
      </c>
      <c r="F121" s="39" t="s">
        <v>364</v>
      </c>
      <c r="G121" s="36">
        <v>22464402.520000003</v>
      </c>
      <c r="H121" s="36">
        <v>1166435.04</v>
      </c>
      <c r="I121" s="31">
        <v>23630837.560000002</v>
      </c>
      <c r="J121" s="31">
        <v>23629118.219999999</v>
      </c>
      <c r="K121" s="37">
        <v>23629118.219999999</v>
      </c>
      <c r="L121" s="37">
        <v>23629118.219999999</v>
      </c>
      <c r="M121" s="37">
        <v>23629118.219999999</v>
      </c>
      <c r="N121" s="31">
        <v>1719.3400000001111</v>
      </c>
      <c r="O121" s="33">
        <f t="shared" si="2"/>
        <v>1.0518471701601257</v>
      </c>
      <c r="P121" s="34">
        <f t="shared" si="3"/>
        <v>0.9999272416817373</v>
      </c>
      <c r="Q121" s="38"/>
    </row>
    <row r="122" spans="1:17" ht="33.75" x14ac:dyDescent="0.2">
      <c r="A122" s="26"/>
      <c r="B122" s="27"/>
      <c r="C122" s="28" t="s">
        <v>62</v>
      </c>
      <c r="D122" s="29" t="s">
        <v>365</v>
      </c>
      <c r="E122" s="29" t="s">
        <v>366</v>
      </c>
      <c r="F122" s="39" t="s">
        <v>29</v>
      </c>
      <c r="G122" s="36">
        <v>231177045.90000001</v>
      </c>
      <c r="H122" s="36">
        <v>91885896.75</v>
      </c>
      <c r="I122" s="31">
        <v>323062942.65000004</v>
      </c>
      <c r="J122" s="31">
        <v>299269031.59000003</v>
      </c>
      <c r="K122" s="37">
        <v>299082889.58999997</v>
      </c>
      <c r="L122" s="37">
        <v>299082889.58999997</v>
      </c>
      <c r="M122" s="37">
        <v>288883327.58999997</v>
      </c>
      <c r="N122" s="31">
        <v>23980053.060000002</v>
      </c>
      <c r="O122" s="33">
        <f t="shared" si="2"/>
        <v>1.2937395597631001</v>
      </c>
      <c r="P122" s="34">
        <f t="shared" si="3"/>
        <v>0.92577281422840385</v>
      </c>
      <c r="Q122" s="38"/>
    </row>
    <row r="123" spans="1:17" ht="33.75" x14ac:dyDescent="0.2">
      <c r="A123" s="26"/>
      <c r="B123" s="27"/>
      <c r="C123" s="28" t="s">
        <v>62</v>
      </c>
      <c r="D123" s="29" t="s">
        <v>367</v>
      </c>
      <c r="E123" s="29" t="s">
        <v>368</v>
      </c>
      <c r="F123" s="39" t="s">
        <v>29</v>
      </c>
      <c r="G123" s="36">
        <v>566244903.06999993</v>
      </c>
      <c r="H123" s="36">
        <v>-77494309.549999997</v>
      </c>
      <c r="I123" s="31">
        <v>488750593.51999992</v>
      </c>
      <c r="J123" s="31">
        <v>479349736.07999992</v>
      </c>
      <c r="K123" s="37">
        <v>479348344.07999992</v>
      </c>
      <c r="L123" s="37">
        <v>479348344.07999992</v>
      </c>
      <c r="M123" s="37">
        <v>475127047.19999999</v>
      </c>
      <c r="N123" s="31">
        <v>9402249.4400000013</v>
      </c>
      <c r="O123" s="33">
        <f t="shared" si="2"/>
        <v>0.8465389118403106</v>
      </c>
      <c r="P123" s="34">
        <f t="shared" si="3"/>
        <v>0.98076268435341496</v>
      </c>
      <c r="Q123" s="38"/>
    </row>
    <row r="124" spans="1:17" ht="22.5" x14ac:dyDescent="0.2">
      <c r="A124" s="26"/>
      <c r="B124" s="27"/>
      <c r="C124" s="28" t="s">
        <v>62</v>
      </c>
      <c r="D124" s="29" t="s">
        <v>369</v>
      </c>
      <c r="E124" s="29" t="s">
        <v>370</v>
      </c>
      <c r="F124" s="39" t="s">
        <v>371</v>
      </c>
      <c r="G124" s="36">
        <v>30423870.170000002</v>
      </c>
      <c r="H124" s="36">
        <v>-242943.92999999982</v>
      </c>
      <c r="I124" s="31">
        <v>30180926.240000002</v>
      </c>
      <c r="J124" s="31">
        <v>29279609.299999997</v>
      </c>
      <c r="K124" s="37">
        <v>29260149.299999997</v>
      </c>
      <c r="L124" s="37">
        <v>29260149.299999997</v>
      </c>
      <c r="M124" s="37">
        <v>29215225.969999999</v>
      </c>
      <c r="N124" s="31">
        <v>920776.94</v>
      </c>
      <c r="O124" s="33">
        <f t="shared" si="2"/>
        <v>0.96174974243916167</v>
      </c>
      <c r="P124" s="34">
        <f t="shared" si="3"/>
        <v>0.96949142870308391</v>
      </c>
      <c r="Q124" s="38"/>
    </row>
    <row r="125" spans="1:17" ht="22.5" x14ac:dyDescent="0.2">
      <c r="A125" s="26"/>
      <c r="B125" s="27"/>
      <c r="C125" s="28" t="s">
        <v>62</v>
      </c>
      <c r="D125" s="29" t="s">
        <v>372</v>
      </c>
      <c r="E125" s="29" t="s">
        <v>373</v>
      </c>
      <c r="F125" s="39" t="s">
        <v>374</v>
      </c>
      <c r="G125" s="36">
        <v>73610765.220000014</v>
      </c>
      <c r="H125" s="36">
        <v>2177608.9799999995</v>
      </c>
      <c r="I125" s="31">
        <v>75788374.199999988</v>
      </c>
      <c r="J125" s="31">
        <v>75757292.269999996</v>
      </c>
      <c r="K125" s="37">
        <v>75619999.269999996</v>
      </c>
      <c r="L125" s="37">
        <v>75619999.269999996</v>
      </c>
      <c r="M125" s="37">
        <v>75619999.269999996</v>
      </c>
      <c r="N125" s="31">
        <v>168374.92999999996</v>
      </c>
      <c r="O125" s="33">
        <f t="shared" si="2"/>
        <v>1.0272953832770926</v>
      </c>
      <c r="P125" s="34">
        <f t="shared" si="3"/>
        <v>0.99777835411067584</v>
      </c>
      <c r="Q125" s="38"/>
    </row>
    <row r="126" spans="1:17" ht="33.75" x14ac:dyDescent="0.2">
      <c r="A126" s="26"/>
      <c r="B126" s="27"/>
      <c r="C126" s="28" t="s">
        <v>62</v>
      </c>
      <c r="D126" s="29" t="s">
        <v>375</v>
      </c>
      <c r="E126" s="29" t="s">
        <v>376</v>
      </c>
      <c r="F126" s="39" t="s">
        <v>61</v>
      </c>
      <c r="G126" s="36">
        <v>227059979</v>
      </c>
      <c r="H126" s="36">
        <v>54528170.809999995</v>
      </c>
      <c r="I126" s="31">
        <v>281588149.81</v>
      </c>
      <c r="J126" s="31">
        <v>281582041.12</v>
      </c>
      <c r="K126" s="37">
        <v>281582041.12</v>
      </c>
      <c r="L126" s="37">
        <v>281582041.12</v>
      </c>
      <c r="M126" s="37">
        <v>281582041.12</v>
      </c>
      <c r="N126" s="31">
        <v>6108.6900000000023</v>
      </c>
      <c r="O126" s="33">
        <f t="shared" si="2"/>
        <v>1.2401218495664532</v>
      </c>
      <c r="P126" s="34">
        <f t="shared" si="3"/>
        <v>0.99997830629590012</v>
      </c>
      <c r="Q126" s="38"/>
    </row>
    <row r="127" spans="1:17" ht="22.5" x14ac:dyDescent="0.2">
      <c r="A127" s="26"/>
      <c r="B127" s="27"/>
      <c r="C127" s="28" t="s">
        <v>62</v>
      </c>
      <c r="D127" s="29" t="s">
        <v>377</v>
      </c>
      <c r="E127" s="29" t="s">
        <v>378</v>
      </c>
      <c r="F127" s="39" t="s">
        <v>379</v>
      </c>
      <c r="G127" s="36">
        <v>45433285.199999996</v>
      </c>
      <c r="H127" s="36">
        <v>2238351.9599999995</v>
      </c>
      <c r="I127" s="31">
        <v>47671637.160000004</v>
      </c>
      <c r="J127" s="31">
        <v>47655901.190000005</v>
      </c>
      <c r="K127" s="37">
        <v>47554857.190000005</v>
      </c>
      <c r="L127" s="37">
        <v>47554857.190000005</v>
      </c>
      <c r="M127" s="37">
        <v>47554857.190000005</v>
      </c>
      <c r="N127" s="31">
        <v>116779.97</v>
      </c>
      <c r="O127" s="33">
        <f t="shared" si="2"/>
        <v>1.0466964248933512</v>
      </c>
      <c r="P127" s="34">
        <f t="shared" si="3"/>
        <v>0.99755032600185201</v>
      </c>
      <c r="Q127" s="38"/>
    </row>
    <row r="128" spans="1:17" ht="39.75" customHeight="1" x14ac:dyDescent="0.2">
      <c r="A128" s="26"/>
      <c r="B128" s="27"/>
      <c r="C128" s="28" t="s">
        <v>62</v>
      </c>
      <c r="D128" s="29" t="s">
        <v>380</v>
      </c>
      <c r="E128" s="29" t="s">
        <v>381</v>
      </c>
      <c r="F128" s="39" t="s">
        <v>65</v>
      </c>
      <c r="G128" s="36">
        <v>61671</v>
      </c>
      <c r="H128" s="36">
        <v>337105.55</v>
      </c>
      <c r="I128" s="31">
        <v>398776.55</v>
      </c>
      <c r="J128" s="31">
        <v>398776.55</v>
      </c>
      <c r="K128" s="37">
        <v>398776.55</v>
      </c>
      <c r="L128" s="37">
        <v>398776.55</v>
      </c>
      <c r="M128" s="37">
        <v>398776.55</v>
      </c>
      <c r="N128" s="31">
        <v>0</v>
      </c>
      <c r="O128" s="33">
        <f t="shared" si="2"/>
        <v>6.4661923756708983</v>
      </c>
      <c r="P128" s="34">
        <f t="shared" si="3"/>
        <v>1</v>
      </c>
      <c r="Q128" s="38"/>
    </row>
    <row r="129" spans="1:17" ht="39.75" customHeight="1" x14ac:dyDescent="0.2">
      <c r="A129" s="26"/>
      <c r="B129" s="27"/>
      <c r="C129" s="28" t="s">
        <v>62</v>
      </c>
      <c r="D129" s="29" t="s">
        <v>382</v>
      </c>
      <c r="E129" s="29" t="s">
        <v>383</v>
      </c>
      <c r="F129" s="39" t="s">
        <v>68</v>
      </c>
      <c r="G129" s="36">
        <v>32500</v>
      </c>
      <c r="H129" s="36">
        <v>38354.58</v>
      </c>
      <c r="I129" s="31">
        <v>70854.58</v>
      </c>
      <c r="J129" s="31">
        <v>70854.58</v>
      </c>
      <c r="K129" s="37">
        <v>70854.58</v>
      </c>
      <c r="L129" s="37">
        <v>70854.58</v>
      </c>
      <c r="M129" s="37">
        <v>70854.58</v>
      </c>
      <c r="N129" s="31">
        <v>0</v>
      </c>
      <c r="O129" s="33">
        <f t="shared" si="2"/>
        <v>2.1801409230769231</v>
      </c>
      <c r="P129" s="34">
        <f t="shared" si="3"/>
        <v>1</v>
      </c>
      <c r="Q129" s="38"/>
    </row>
    <row r="130" spans="1:17" ht="39.75" customHeight="1" x14ac:dyDescent="0.2">
      <c r="A130" s="26"/>
      <c r="B130" s="27"/>
      <c r="C130" s="28" t="s">
        <v>62</v>
      </c>
      <c r="D130" s="29" t="s">
        <v>384</v>
      </c>
      <c r="E130" s="29" t="s">
        <v>385</v>
      </c>
      <c r="F130" s="39" t="s">
        <v>71</v>
      </c>
      <c r="G130" s="36">
        <v>20098</v>
      </c>
      <c r="H130" s="36">
        <v>6172.5699999999943</v>
      </c>
      <c r="I130" s="31">
        <v>26270.57</v>
      </c>
      <c r="J130" s="31">
        <v>26270.57</v>
      </c>
      <c r="K130" s="37">
        <v>26270.57</v>
      </c>
      <c r="L130" s="37">
        <v>26270.57</v>
      </c>
      <c r="M130" s="37">
        <v>26270.57</v>
      </c>
      <c r="N130" s="31">
        <v>0</v>
      </c>
      <c r="O130" s="33">
        <f t="shared" si="2"/>
        <v>1.3071235943875013</v>
      </c>
      <c r="P130" s="34">
        <f t="shared" si="3"/>
        <v>1</v>
      </c>
      <c r="Q130" s="38"/>
    </row>
    <row r="131" spans="1:17" ht="39.75" customHeight="1" x14ac:dyDescent="0.2">
      <c r="A131" s="26"/>
      <c r="B131" s="27"/>
      <c r="C131" s="28" t="s">
        <v>62</v>
      </c>
      <c r="D131" s="29" t="s">
        <v>386</v>
      </c>
      <c r="E131" s="29" t="s">
        <v>387</v>
      </c>
      <c r="F131" s="39" t="s">
        <v>74</v>
      </c>
      <c r="G131" s="36">
        <v>77646</v>
      </c>
      <c r="H131" s="36">
        <v>67220.7</v>
      </c>
      <c r="I131" s="31">
        <v>144866.70000000001</v>
      </c>
      <c r="J131" s="31">
        <v>144866.70000000001</v>
      </c>
      <c r="K131" s="37">
        <v>144866.70000000001</v>
      </c>
      <c r="L131" s="37">
        <v>144866.70000000001</v>
      </c>
      <c r="M131" s="37">
        <v>144866.70000000001</v>
      </c>
      <c r="N131" s="31">
        <v>0</v>
      </c>
      <c r="O131" s="33">
        <f t="shared" si="2"/>
        <v>1.865732941812843</v>
      </c>
      <c r="P131" s="34">
        <f t="shared" si="3"/>
        <v>1</v>
      </c>
      <c r="Q131" s="38"/>
    </row>
    <row r="132" spans="1:17" ht="39.75" customHeight="1" x14ac:dyDescent="0.2">
      <c r="A132" s="26"/>
      <c r="B132" s="27"/>
      <c r="C132" s="28" t="s">
        <v>62</v>
      </c>
      <c r="D132" s="29" t="s">
        <v>388</v>
      </c>
      <c r="E132" s="29" t="s">
        <v>389</v>
      </c>
      <c r="F132" s="39" t="s">
        <v>77</v>
      </c>
      <c r="G132" s="36">
        <v>163285.51</v>
      </c>
      <c r="H132" s="36">
        <v>72105.89</v>
      </c>
      <c r="I132" s="31">
        <v>235391.4</v>
      </c>
      <c r="J132" s="31">
        <v>230552.00999999998</v>
      </c>
      <c r="K132" s="37">
        <v>230552.00999999998</v>
      </c>
      <c r="L132" s="37">
        <v>230552.00999999998</v>
      </c>
      <c r="M132" s="37">
        <v>230552.00999999998</v>
      </c>
      <c r="N132" s="31">
        <v>4839.3899999999994</v>
      </c>
      <c r="O132" s="33">
        <f t="shared" si="2"/>
        <v>1.4119563334186847</v>
      </c>
      <c r="P132" s="34">
        <f t="shared" si="3"/>
        <v>0.97944109258027268</v>
      </c>
      <c r="Q132" s="38"/>
    </row>
    <row r="133" spans="1:17" ht="39.75" customHeight="1" x14ac:dyDescent="0.2">
      <c r="A133" s="26"/>
      <c r="B133" s="27"/>
      <c r="C133" s="28" t="s">
        <v>62</v>
      </c>
      <c r="D133" s="29" t="s">
        <v>390</v>
      </c>
      <c r="E133" s="29" t="s">
        <v>391</v>
      </c>
      <c r="F133" s="39" t="s">
        <v>80</v>
      </c>
      <c r="G133" s="36">
        <v>40600</v>
      </c>
      <c r="H133" s="36">
        <v>47219.46</v>
      </c>
      <c r="I133" s="31">
        <v>87819.459999999992</v>
      </c>
      <c r="J133" s="31">
        <v>87819.459999999992</v>
      </c>
      <c r="K133" s="37">
        <v>87819.459999999992</v>
      </c>
      <c r="L133" s="37">
        <v>87819.459999999992</v>
      </c>
      <c r="M133" s="37">
        <v>87819.459999999992</v>
      </c>
      <c r="N133" s="31">
        <v>0</v>
      </c>
      <c r="O133" s="33">
        <f t="shared" si="2"/>
        <v>2.1630408866995072</v>
      </c>
      <c r="P133" s="34">
        <f t="shared" si="3"/>
        <v>1</v>
      </c>
      <c r="Q133" s="38"/>
    </row>
    <row r="134" spans="1:17" ht="39.75" customHeight="1" x14ac:dyDescent="0.2">
      <c r="A134" s="26"/>
      <c r="B134" s="27"/>
      <c r="C134" s="28" t="s">
        <v>62</v>
      </c>
      <c r="D134" s="29" t="s">
        <v>392</v>
      </c>
      <c r="E134" s="29" t="s">
        <v>393</v>
      </c>
      <c r="F134" s="39" t="s">
        <v>83</v>
      </c>
      <c r="G134" s="36">
        <v>125839</v>
      </c>
      <c r="H134" s="36">
        <v>-40309.360000000001</v>
      </c>
      <c r="I134" s="31">
        <v>85529.64</v>
      </c>
      <c r="J134" s="31">
        <v>85529.64</v>
      </c>
      <c r="K134" s="37">
        <v>85529.64</v>
      </c>
      <c r="L134" s="37">
        <v>85529.64</v>
      </c>
      <c r="M134" s="37">
        <v>85529.64</v>
      </c>
      <c r="N134" s="31">
        <v>0</v>
      </c>
      <c r="O134" s="33">
        <f t="shared" si="2"/>
        <v>0.67967514045725097</v>
      </c>
      <c r="P134" s="34">
        <f t="shared" si="3"/>
        <v>1</v>
      </c>
      <c r="Q134" s="38"/>
    </row>
    <row r="135" spans="1:17" ht="45" x14ac:dyDescent="0.2">
      <c r="A135" s="26"/>
      <c r="B135" s="27"/>
      <c r="C135" s="28" t="s">
        <v>62</v>
      </c>
      <c r="D135" s="29" t="s">
        <v>394</v>
      </c>
      <c r="E135" s="29" t="s">
        <v>395</v>
      </c>
      <c r="F135" s="39" t="s">
        <v>86</v>
      </c>
      <c r="G135" s="36">
        <v>85834</v>
      </c>
      <c r="H135" s="36">
        <v>25067.330000000005</v>
      </c>
      <c r="I135" s="31">
        <v>110901.33000000002</v>
      </c>
      <c r="J135" s="31">
        <v>110901.33000000002</v>
      </c>
      <c r="K135" s="37">
        <v>110901.33000000002</v>
      </c>
      <c r="L135" s="37">
        <v>110901.33000000002</v>
      </c>
      <c r="M135" s="37">
        <v>110901.33000000002</v>
      </c>
      <c r="N135" s="31">
        <v>0</v>
      </c>
      <c r="O135" s="33">
        <f t="shared" si="2"/>
        <v>1.292044294801594</v>
      </c>
      <c r="P135" s="34">
        <f t="shared" si="3"/>
        <v>1</v>
      </c>
      <c r="Q135" s="38"/>
    </row>
    <row r="136" spans="1:17" ht="22.5" x14ac:dyDescent="0.2">
      <c r="A136" s="26"/>
      <c r="B136" s="27"/>
      <c r="C136" s="28" t="s">
        <v>62</v>
      </c>
      <c r="D136" s="29" t="s">
        <v>396</v>
      </c>
      <c r="E136" s="29" t="s">
        <v>397</v>
      </c>
      <c r="F136" s="39" t="s">
        <v>104</v>
      </c>
      <c r="G136" s="36">
        <v>10195646</v>
      </c>
      <c r="H136" s="36">
        <v>1320429.2400000002</v>
      </c>
      <c r="I136" s="31">
        <v>11516075.240000002</v>
      </c>
      <c r="J136" s="31">
        <v>11516075.240000002</v>
      </c>
      <c r="K136" s="37">
        <v>11422173.240000002</v>
      </c>
      <c r="L136" s="37">
        <v>11422173.240000002</v>
      </c>
      <c r="M136" s="37">
        <v>11422173.240000002</v>
      </c>
      <c r="N136" s="31">
        <v>93902</v>
      </c>
      <c r="O136" s="33">
        <f t="shared" si="2"/>
        <v>1.120299119839979</v>
      </c>
      <c r="P136" s="34">
        <f t="shared" si="3"/>
        <v>0.99184600673032763</v>
      </c>
      <c r="Q136" s="38"/>
    </row>
    <row r="137" spans="1:17" ht="22.5" x14ac:dyDescent="0.2">
      <c r="A137" s="26"/>
      <c r="B137" s="27"/>
      <c r="C137" s="28" t="s">
        <v>62</v>
      </c>
      <c r="D137" s="29" t="s">
        <v>398</v>
      </c>
      <c r="E137" s="29" t="s">
        <v>399</v>
      </c>
      <c r="F137" s="39" t="s">
        <v>107</v>
      </c>
      <c r="G137" s="36">
        <v>3361195</v>
      </c>
      <c r="H137" s="36">
        <v>1396301.79</v>
      </c>
      <c r="I137" s="31">
        <v>4757496.79</v>
      </c>
      <c r="J137" s="31">
        <v>4757496.79</v>
      </c>
      <c r="K137" s="37">
        <v>4714889.29</v>
      </c>
      <c r="L137" s="37">
        <v>4714889.29</v>
      </c>
      <c r="M137" s="37">
        <v>4714889.29</v>
      </c>
      <c r="N137" s="31">
        <v>42607.5</v>
      </c>
      <c r="O137" s="33">
        <f t="shared" ref="O137:O196" si="4">K137/G137</f>
        <v>1.4027419682583129</v>
      </c>
      <c r="P137" s="34">
        <f t="shared" ref="P137:P200" si="5">K137/I137</f>
        <v>0.99104413478752973</v>
      </c>
      <c r="Q137" s="38"/>
    </row>
    <row r="138" spans="1:17" ht="22.5" x14ac:dyDescent="0.2">
      <c r="A138" s="26"/>
      <c r="B138" s="27"/>
      <c r="C138" s="28" t="s">
        <v>62</v>
      </c>
      <c r="D138" s="29" t="s">
        <v>400</v>
      </c>
      <c r="E138" s="29" t="s">
        <v>401</v>
      </c>
      <c r="F138" s="39" t="s">
        <v>110</v>
      </c>
      <c r="G138" s="36">
        <v>8634911</v>
      </c>
      <c r="H138" s="36">
        <v>2083061.9899999995</v>
      </c>
      <c r="I138" s="31">
        <v>10717972.989999998</v>
      </c>
      <c r="J138" s="31">
        <v>10717972.989999998</v>
      </c>
      <c r="K138" s="37">
        <v>10619114.989999998</v>
      </c>
      <c r="L138" s="37">
        <v>10619114.989999998</v>
      </c>
      <c r="M138" s="37">
        <v>10619114.989999998</v>
      </c>
      <c r="N138" s="31">
        <v>98858</v>
      </c>
      <c r="O138" s="33">
        <f t="shared" si="4"/>
        <v>1.2297885861243965</v>
      </c>
      <c r="P138" s="34">
        <f t="shared" si="5"/>
        <v>0.99077642758642559</v>
      </c>
      <c r="Q138" s="38"/>
    </row>
    <row r="139" spans="1:17" ht="22.5" x14ac:dyDescent="0.2">
      <c r="A139" s="26"/>
      <c r="B139" s="27"/>
      <c r="C139" s="28" t="s">
        <v>62</v>
      </c>
      <c r="D139" s="29" t="s">
        <v>402</v>
      </c>
      <c r="E139" s="29" t="s">
        <v>403</v>
      </c>
      <c r="F139" s="39" t="s">
        <v>113</v>
      </c>
      <c r="G139" s="36">
        <v>4140753</v>
      </c>
      <c r="H139" s="36">
        <v>1701207.18</v>
      </c>
      <c r="I139" s="31">
        <v>5841960.1799999997</v>
      </c>
      <c r="J139" s="31">
        <v>5841960.1799999997</v>
      </c>
      <c r="K139" s="37">
        <v>5796785.1799999997</v>
      </c>
      <c r="L139" s="37">
        <v>5796785.1799999997</v>
      </c>
      <c r="M139" s="37">
        <v>5796785.1799999997</v>
      </c>
      <c r="N139" s="31">
        <v>45175</v>
      </c>
      <c r="O139" s="33">
        <f t="shared" si="4"/>
        <v>1.3999350311404712</v>
      </c>
      <c r="P139" s="34">
        <f t="shared" si="5"/>
        <v>0.99226715030433499</v>
      </c>
      <c r="Q139" s="38"/>
    </row>
    <row r="140" spans="1:17" ht="22.5" x14ac:dyDescent="0.2">
      <c r="A140" s="26"/>
      <c r="B140" s="27"/>
      <c r="C140" s="28" t="s">
        <v>62</v>
      </c>
      <c r="D140" s="29" t="s">
        <v>404</v>
      </c>
      <c r="E140" s="29" t="s">
        <v>405</v>
      </c>
      <c r="F140" s="39" t="s">
        <v>116</v>
      </c>
      <c r="G140" s="36">
        <v>10597150</v>
      </c>
      <c r="H140" s="36">
        <v>2370234.5700000003</v>
      </c>
      <c r="I140" s="31">
        <v>12967384.57</v>
      </c>
      <c r="J140" s="31">
        <v>12967384.57</v>
      </c>
      <c r="K140" s="37">
        <v>12863348.07</v>
      </c>
      <c r="L140" s="37">
        <v>12863348.07</v>
      </c>
      <c r="M140" s="37">
        <v>12863348.07</v>
      </c>
      <c r="N140" s="31">
        <v>104036.5</v>
      </c>
      <c r="O140" s="33">
        <f t="shared" si="4"/>
        <v>1.2138497680980265</v>
      </c>
      <c r="P140" s="34">
        <f t="shared" si="5"/>
        <v>0.99197706372951355</v>
      </c>
      <c r="Q140" s="38"/>
    </row>
    <row r="141" spans="1:17" ht="22.5" x14ac:dyDescent="0.2">
      <c r="A141" s="26"/>
      <c r="B141" s="27"/>
      <c r="C141" s="28" t="s">
        <v>62</v>
      </c>
      <c r="D141" s="29" t="s">
        <v>406</v>
      </c>
      <c r="E141" s="29" t="s">
        <v>407</v>
      </c>
      <c r="F141" s="39" t="s">
        <v>119</v>
      </c>
      <c r="G141" s="36">
        <v>3319225</v>
      </c>
      <c r="H141" s="36">
        <v>3371246.21</v>
      </c>
      <c r="I141" s="31">
        <v>6690471.21</v>
      </c>
      <c r="J141" s="31">
        <v>6690471.21</v>
      </c>
      <c r="K141" s="37">
        <v>6651261.71</v>
      </c>
      <c r="L141" s="37">
        <v>6651261.71</v>
      </c>
      <c r="M141" s="37">
        <v>6651261.71</v>
      </c>
      <c r="N141" s="31">
        <v>39209.5</v>
      </c>
      <c r="O141" s="33">
        <f t="shared" si="4"/>
        <v>2.0038598498143392</v>
      </c>
      <c r="P141" s="34">
        <f t="shared" si="5"/>
        <v>0.99413950097544779</v>
      </c>
      <c r="Q141" s="38"/>
    </row>
    <row r="142" spans="1:17" ht="22.5" x14ac:dyDescent="0.2">
      <c r="A142" s="26"/>
      <c r="B142" s="27"/>
      <c r="C142" s="28" t="s">
        <v>62</v>
      </c>
      <c r="D142" s="29" t="s">
        <v>408</v>
      </c>
      <c r="E142" s="29" t="s">
        <v>409</v>
      </c>
      <c r="F142" s="39" t="s">
        <v>122</v>
      </c>
      <c r="G142" s="36">
        <v>6718879</v>
      </c>
      <c r="H142" s="36">
        <v>4946277.8600000003</v>
      </c>
      <c r="I142" s="31">
        <v>11665156.859999999</v>
      </c>
      <c r="J142" s="31">
        <v>11665156.859999999</v>
      </c>
      <c r="K142" s="37">
        <v>11606322.359999999</v>
      </c>
      <c r="L142" s="37">
        <v>11606322.359999999</v>
      </c>
      <c r="M142" s="37">
        <v>11606322.359999999</v>
      </c>
      <c r="N142" s="31">
        <v>58834.5</v>
      </c>
      <c r="O142" s="33">
        <f t="shared" si="4"/>
        <v>1.7274194638718749</v>
      </c>
      <c r="P142" s="34">
        <f t="shared" si="5"/>
        <v>0.99495639015350545</v>
      </c>
      <c r="Q142" s="38"/>
    </row>
    <row r="143" spans="1:17" ht="22.5" x14ac:dyDescent="0.2">
      <c r="A143" s="26"/>
      <c r="B143" s="27"/>
      <c r="C143" s="28" t="s">
        <v>62</v>
      </c>
      <c r="D143" s="29" t="s">
        <v>410</v>
      </c>
      <c r="E143" s="29" t="s">
        <v>411</v>
      </c>
      <c r="F143" s="39" t="s">
        <v>125</v>
      </c>
      <c r="G143" s="36">
        <v>11427854</v>
      </c>
      <c r="H143" s="36">
        <v>4472147.6100000003</v>
      </c>
      <c r="I143" s="31">
        <v>15900001.609999999</v>
      </c>
      <c r="J143" s="31">
        <v>15900001.609999999</v>
      </c>
      <c r="K143" s="37">
        <v>15807313.609999999</v>
      </c>
      <c r="L143" s="37">
        <v>15807313.609999999</v>
      </c>
      <c r="M143" s="37">
        <v>15807313.609999999</v>
      </c>
      <c r="N143" s="31">
        <v>92688</v>
      </c>
      <c r="O143" s="33">
        <f t="shared" si="4"/>
        <v>1.3832267729356711</v>
      </c>
      <c r="P143" s="34">
        <f t="shared" si="5"/>
        <v>0.99417056662801184</v>
      </c>
      <c r="Q143" s="38"/>
    </row>
    <row r="144" spans="1:17" ht="22.5" x14ac:dyDescent="0.2">
      <c r="A144" s="26"/>
      <c r="B144" s="27"/>
      <c r="C144" s="28" t="s">
        <v>62</v>
      </c>
      <c r="D144" s="29" t="s">
        <v>412</v>
      </c>
      <c r="E144" s="29" t="s">
        <v>413</v>
      </c>
      <c r="F144" s="39" t="s">
        <v>128</v>
      </c>
      <c r="G144" s="36">
        <v>6614338</v>
      </c>
      <c r="H144" s="36">
        <v>2846047.7600000002</v>
      </c>
      <c r="I144" s="31">
        <v>9460385.7599999998</v>
      </c>
      <c r="J144" s="31">
        <v>9460385.7599999998</v>
      </c>
      <c r="K144" s="37">
        <v>9421348.2599999998</v>
      </c>
      <c r="L144" s="37">
        <v>9421348.2599999998</v>
      </c>
      <c r="M144" s="37">
        <v>9421348.2599999998</v>
      </c>
      <c r="N144" s="31">
        <v>39037.5</v>
      </c>
      <c r="O144" s="33">
        <f t="shared" si="4"/>
        <v>1.4243826457009001</v>
      </c>
      <c r="P144" s="34">
        <f t="shared" si="5"/>
        <v>0.99587358264342063</v>
      </c>
      <c r="Q144" s="38"/>
    </row>
    <row r="145" spans="1:17" ht="22.5" x14ac:dyDescent="0.2">
      <c r="A145" s="26"/>
      <c r="B145" s="27"/>
      <c r="C145" s="28" t="s">
        <v>62</v>
      </c>
      <c r="D145" s="29" t="s">
        <v>414</v>
      </c>
      <c r="E145" s="29" t="s">
        <v>415</v>
      </c>
      <c r="F145" s="39" t="s">
        <v>131</v>
      </c>
      <c r="G145" s="36">
        <v>5816113</v>
      </c>
      <c r="H145" s="36">
        <v>528899.43999999994</v>
      </c>
      <c r="I145" s="31">
        <v>6345012.4399999995</v>
      </c>
      <c r="J145" s="31">
        <v>6345012.4399999995</v>
      </c>
      <c r="K145" s="37">
        <v>6307331.4399999995</v>
      </c>
      <c r="L145" s="37">
        <v>6307331.4399999995</v>
      </c>
      <c r="M145" s="37">
        <v>6307331.4399999995</v>
      </c>
      <c r="N145" s="31">
        <v>37681</v>
      </c>
      <c r="O145" s="33">
        <f t="shared" si="4"/>
        <v>1.0844582008637038</v>
      </c>
      <c r="P145" s="34">
        <f t="shared" si="5"/>
        <v>0.99406131975999723</v>
      </c>
      <c r="Q145" s="38"/>
    </row>
    <row r="146" spans="1:17" ht="22.5" x14ac:dyDescent="0.2">
      <c r="A146" s="26"/>
      <c r="B146" s="27"/>
      <c r="C146" s="28" t="s">
        <v>62</v>
      </c>
      <c r="D146" s="29" t="s">
        <v>416</v>
      </c>
      <c r="E146" s="29" t="s">
        <v>417</v>
      </c>
      <c r="F146" s="39" t="s">
        <v>134</v>
      </c>
      <c r="G146" s="36">
        <v>2950573</v>
      </c>
      <c r="H146" s="36">
        <v>1448012.96</v>
      </c>
      <c r="I146" s="31">
        <v>4398585.96</v>
      </c>
      <c r="J146" s="31">
        <v>4398585.96</v>
      </c>
      <c r="K146" s="37">
        <v>4376398.96</v>
      </c>
      <c r="L146" s="37">
        <v>4376398.96</v>
      </c>
      <c r="M146" s="37">
        <v>4376398.96</v>
      </c>
      <c r="N146" s="31">
        <v>22187</v>
      </c>
      <c r="O146" s="33">
        <f t="shared" si="4"/>
        <v>1.4832369712594808</v>
      </c>
      <c r="P146" s="34">
        <f t="shared" si="5"/>
        <v>0.99495587895706372</v>
      </c>
      <c r="Q146" s="38"/>
    </row>
    <row r="147" spans="1:17" ht="22.5" x14ac:dyDescent="0.2">
      <c r="A147" s="26"/>
      <c r="B147" s="27"/>
      <c r="C147" s="28" t="s">
        <v>62</v>
      </c>
      <c r="D147" s="29" t="s">
        <v>418</v>
      </c>
      <c r="E147" s="29" t="s">
        <v>419</v>
      </c>
      <c r="F147" s="39" t="s">
        <v>137</v>
      </c>
      <c r="G147" s="36">
        <v>5465875</v>
      </c>
      <c r="H147" s="36">
        <v>5169031.5399999991</v>
      </c>
      <c r="I147" s="31">
        <v>10634906.539999999</v>
      </c>
      <c r="J147" s="31">
        <v>10634906.539999999</v>
      </c>
      <c r="K147" s="37">
        <v>10596411.539999999</v>
      </c>
      <c r="L147" s="37">
        <v>10596411.539999999</v>
      </c>
      <c r="M147" s="37">
        <v>10596411.539999999</v>
      </c>
      <c r="N147" s="31">
        <v>38495</v>
      </c>
      <c r="O147" s="33">
        <f t="shared" si="4"/>
        <v>1.9386487140668236</v>
      </c>
      <c r="P147" s="34">
        <f t="shared" si="5"/>
        <v>0.99638031609819866</v>
      </c>
      <c r="Q147" s="38"/>
    </row>
    <row r="148" spans="1:17" ht="22.5" x14ac:dyDescent="0.2">
      <c r="A148" s="26"/>
      <c r="B148" s="27"/>
      <c r="C148" s="28" t="s">
        <v>62</v>
      </c>
      <c r="D148" s="29" t="s">
        <v>420</v>
      </c>
      <c r="E148" s="29" t="s">
        <v>421</v>
      </c>
      <c r="F148" s="39" t="s">
        <v>140</v>
      </c>
      <c r="G148" s="36">
        <v>18762535</v>
      </c>
      <c r="H148" s="36">
        <v>5063700.66</v>
      </c>
      <c r="I148" s="31">
        <v>23826235.659999996</v>
      </c>
      <c r="J148" s="31">
        <v>23826235.659999996</v>
      </c>
      <c r="K148" s="37">
        <v>23599299.659999996</v>
      </c>
      <c r="L148" s="37">
        <v>23599299.659999996</v>
      </c>
      <c r="M148" s="37">
        <v>23599299.659999996</v>
      </c>
      <c r="N148" s="31">
        <v>226936</v>
      </c>
      <c r="O148" s="33">
        <f t="shared" si="4"/>
        <v>1.2577884417004417</v>
      </c>
      <c r="P148" s="34">
        <f t="shared" si="5"/>
        <v>0.9904753733137549</v>
      </c>
      <c r="Q148" s="38"/>
    </row>
    <row r="149" spans="1:17" ht="33.75" x14ac:dyDescent="0.2">
      <c r="A149" s="26"/>
      <c r="B149" s="27"/>
      <c r="C149" s="28" t="s">
        <v>62</v>
      </c>
      <c r="D149" s="29" t="s">
        <v>422</v>
      </c>
      <c r="E149" s="29" t="s">
        <v>423</v>
      </c>
      <c r="F149" s="39" t="s">
        <v>143</v>
      </c>
      <c r="G149" s="36">
        <v>5226759</v>
      </c>
      <c r="H149" s="36">
        <v>2287237.3199999998</v>
      </c>
      <c r="I149" s="31">
        <v>7513996.3199999994</v>
      </c>
      <c r="J149" s="31">
        <v>7513996.3199999994</v>
      </c>
      <c r="K149" s="37">
        <v>7460152.8199999994</v>
      </c>
      <c r="L149" s="37">
        <v>7460152.8199999994</v>
      </c>
      <c r="M149" s="37">
        <v>7460152.8199999994</v>
      </c>
      <c r="N149" s="31">
        <v>53843.5</v>
      </c>
      <c r="O149" s="33">
        <f t="shared" si="4"/>
        <v>1.4272999424691284</v>
      </c>
      <c r="P149" s="34">
        <f t="shared" si="5"/>
        <v>0.99283423923742353</v>
      </c>
      <c r="Q149" s="38"/>
    </row>
    <row r="150" spans="1:17" ht="22.5" x14ac:dyDescent="0.2">
      <c r="A150" s="26"/>
      <c r="B150" s="27"/>
      <c r="C150" s="28" t="s">
        <v>62</v>
      </c>
      <c r="D150" s="29" t="s">
        <v>424</v>
      </c>
      <c r="E150" s="29" t="s">
        <v>425</v>
      </c>
      <c r="F150" s="39" t="s">
        <v>146</v>
      </c>
      <c r="G150" s="36">
        <v>6079356</v>
      </c>
      <c r="H150" s="36">
        <v>3530879.5100000002</v>
      </c>
      <c r="I150" s="31">
        <v>9610235.5099999998</v>
      </c>
      <c r="J150" s="31">
        <v>9610235.5099999998</v>
      </c>
      <c r="K150" s="37">
        <v>9549923.5099999998</v>
      </c>
      <c r="L150" s="37">
        <v>9549923.5099999998</v>
      </c>
      <c r="M150" s="37">
        <v>9549923.5099999998</v>
      </c>
      <c r="N150" s="31">
        <v>60312</v>
      </c>
      <c r="O150" s="33">
        <f t="shared" si="4"/>
        <v>1.5708774926159941</v>
      </c>
      <c r="P150" s="34">
        <f t="shared" si="5"/>
        <v>0.99372419126074052</v>
      </c>
      <c r="Q150" s="38"/>
    </row>
    <row r="151" spans="1:17" ht="22.5" x14ac:dyDescent="0.2">
      <c r="A151" s="26"/>
      <c r="B151" s="27"/>
      <c r="C151" s="28" t="s">
        <v>62</v>
      </c>
      <c r="D151" s="29" t="s">
        <v>426</v>
      </c>
      <c r="E151" s="29" t="s">
        <v>427</v>
      </c>
      <c r="F151" s="39" t="s">
        <v>149</v>
      </c>
      <c r="G151" s="36">
        <v>8636552</v>
      </c>
      <c r="H151" s="36">
        <v>2221456.1800000002</v>
      </c>
      <c r="I151" s="31">
        <v>10858008.180000002</v>
      </c>
      <c r="J151" s="31">
        <v>10858008.180000002</v>
      </c>
      <c r="K151" s="37">
        <v>10798709.180000002</v>
      </c>
      <c r="L151" s="37">
        <v>10798709.180000002</v>
      </c>
      <c r="M151" s="37">
        <v>10798709.180000002</v>
      </c>
      <c r="N151" s="31">
        <v>59299</v>
      </c>
      <c r="O151" s="33">
        <f t="shared" si="4"/>
        <v>1.2503495816385986</v>
      </c>
      <c r="P151" s="34">
        <f t="shared" si="5"/>
        <v>0.99453868527109546</v>
      </c>
      <c r="Q151" s="38"/>
    </row>
    <row r="152" spans="1:17" ht="22.5" x14ac:dyDescent="0.2">
      <c r="A152" s="26"/>
      <c r="B152" s="27"/>
      <c r="C152" s="28" t="s">
        <v>62</v>
      </c>
      <c r="D152" s="29" t="s">
        <v>428</v>
      </c>
      <c r="E152" s="29" t="s">
        <v>429</v>
      </c>
      <c r="F152" s="39" t="s">
        <v>152</v>
      </c>
      <c r="G152" s="36">
        <v>6813140</v>
      </c>
      <c r="H152" s="36">
        <v>4248081.7699999996</v>
      </c>
      <c r="I152" s="31">
        <v>11061221.77</v>
      </c>
      <c r="J152" s="31">
        <v>11061221.77</v>
      </c>
      <c r="K152" s="37">
        <v>11004393.77</v>
      </c>
      <c r="L152" s="37">
        <v>11004393.77</v>
      </c>
      <c r="M152" s="37">
        <v>11004393.77</v>
      </c>
      <c r="N152" s="31">
        <v>56828</v>
      </c>
      <c r="O152" s="33">
        <f t="shared" si="4"/>
        <v>1.6151721188761716</v>
      </c>
      <c r="P152" s="34">
        <f t="shared" si="5"/>
        <v>0.99486241202087389</v>
      </c>
      <c r="Q152" s="38"/>
    </row>
    <row r="153" spans="1:17" ht="22.5" x14ac:dyDescent="0.2">
      <c r="A153" s="26"/>
      <c r="B153" s="27"/>
      <c r="C153" s="28" t="s">
        <v>62</v>
      </c>
      <c r="D153" s="29" t="s">
        <v>430</v>
      </c>
      <c r="E153" s="29" t="s">
        <v>431</v>
      </c>
      <c r="F153" s="39" t="s">
        <v>155</v>
      </c>
      <c r="G153" s="36">
        <v>1171722</v>
      </c>
      <c r="H153" s="36">
        <v>1129863.8899999999</v>
      </c>
      <c r="I153" s="31">
        <v>2301585.89</v>
      </c>
      <c r="J153" s="31">
        <v>2301585.89</v>
      </c>
      <c r="K153" s="37">
        <v>2290733.39</v>
      </c>
      <c r="L153" s="37">
        <v>2290733.39</v>
      </c>
      <c r="M153" s="37">
        <v>2290733.39</v>
      </c>
      <c r="N153" s="31">
        <v>10852.5</v>
      </c>
      <c r="O153" s="33">
        <f t="shared" si="4"/>
        <v>1.9550144061475334</v>
      </c>
      <c r="P153" s="34">
        <f t="shared" si="5"/>
        <v>0.99528477297017148</v>
      </c>
      <c r="Q153" s="38"/>
    </row>
    <row r="154" spans="1:17" ht="22.5" x14ac:dyDescent="0.2">
      <c r="A154" s="26"/>
      <c r="B154" s="27"/>
      <c r="C154" s="28" t="s">
        <v>62</v>
      </c>
      <c r="D154" s="29" t="s">
        <v>432</v>
      </c>
      <c r="E154" s="29" t="s">
        <v>433</v>
      </c>
      <c r="F154" s="39" t="s">
        <v>158</v>
      </c>
      <c r="G154" s="36">
        <v>5326547</v>
      </c>
      <c r="H154" s="36">
        <v>3231140.0399999996</v>
      </c>
      <c r="I154" s="31">
        <v>8557687.040000001</v>
      </c>
      <c r="J154" s="31">
        <v>8557687.040000001</v>
      </c>
      <c r="K154" s="37">
        <v>8512476.540000001</v>
      </c>
      <c r="L154" s="37">
        <v>8512476.540000001</v>
      </c>
      <c r="M154" s="37">
        <v>8512476.540000001</v>
      </c>
      <c r="N154" s="31">
        <v>45210.5</v>
      </c>
      <c r="O154" s="33">
        <f t="shared" si="4"/>
        <v>1.5981228627101198</v>
      </c>
      <c r="P154" s="34">
        <f t="shared" si="5"/>
        <v>0.99471697202892806</v>
      </c>
      <c r="Q154" s="38"/>
    </row>
    <row r="155" spans="1:17" ht="22.5" x14ac:dyDescent="0.2">
      <c r="A155" s="26"/>
      <c r="B155" s="27"/>
      <c r="C155" s="28" t="s">
        <v>62</v>
      </c>
      <c r="D155" s="29" t="s">
        <v>434</v>
      </c>
      <c r="E155" s="29" t="s">
        <v>435</v>
      </c>
      <c r="F155" s="39" t="s">
        <v>161</v>
      </c>
      <c r="G155" s="36">
        <v>6710658</v>
      </c>
      <c r="H155" s="36">
        <v>3756177.2000000007</v>
      </c>
      <c r="I155" s="31">
        <v>10466835.199999999</v>
      </c>
      <c r="J155" s="31">
        <v>10466835.199999999</v>
      </c>
      <c r="K155" s="37">
        <v>10382356.199999999</v>
      </c>
      <c r="L155" s="37">
        <v>10382356.199999999</v>
      </c>
      <c r="M155" s="37">
        <v>10382356.199999999</v>
      </c>
      <c r="N155" s="31">
        <v>84479</v>
      </c>
      <c r="O155" s="33">
        <f t="shared" si="4"/>
        <v>1.5471442889803055</v>
      </c>
      <c r="P155" s="34">
        <f t="shared" si="5"/>
        <v>0.99192888792211042</v>
      </c>
      <c r="Q155" s="38"/>
    </row>
    <row r="156" spans="1:17" ht="22.5" x14ac:dyDescent="0.2">
      <c r="A156" s="26"/>
      <c r="B156" s="27"/>
      <c r="C156" s="28" t="s">
        <v>62</v>
      </c>
      <c r="D156" s="29" t="s">
        <v>436</v>
      </c>
      <c r="E156" s="29" t="s">
        <v>437</v>
      </c>
      <c r="F156" s="39" t="s">
        <v>164</v>
      </c>
      <c r="G156" s="36">
        <v>11066067</v>
      </c>
      <c r="H156" s="36">
        <v>7125678.6600000001</v>
      </c>
      <c r="I156" s="31">
        <v>18191745.66</v>
      </c>
      <c r="J156" s="31">
        <v>18191745.66</v>
      </c>
      <c r="K156" s="37">
        <v>18091083.16</v>
      </c>
      <c r="L156" s="37">
        <v>18091083.16</v>
      </c>
      <c r="M156" s="37">
        <v>18091083.16</v>
      </c>
      <c r="N156" s="31">
        <v>100662.5</v>
      </c>
      <c r="O156" s="33">
        <f t="shared" si="4"/>
        <v>1.634825015969992</v>
      </c>
      <c r="P156" s="34">
        <f t="shared" si="5"/>
        <v>0.99446658380776853</v>
      </c>
      <c r="Q156" s="38"/>
    </row>
    <row r="157" spans="1:17" ht="22.5" x14ac:dyDescent="0.2">
      <c r="A157" s="26"/>
      <c r="B157" s="27"/>
      <c r="C157" s="28" t="s">
        <v>62</v>
      </c>
      <c r="D157" s="29" t="s">
        <v>438</v>
      </c>
      <c r="E157" s="29" t="s">
        <v>439</v>
      </c>
      <c r="F157" s="39" t="s">
        <v>167</v>
      </c>
      <c r="G157" s="36">
        <v>10514410</v>
      </c>
      <c r="H157" s="36">
        <v>6878585.0100000016</v>
      </c>
      <c r="I157" s="31">
        <v>17392995.009999998</v>
      </c>
      <c r="J157" s="31">
        <v>17392995.009999998</v>
      </c>
      <c r="K157" s="37">
        <v>17307126.509999998</v>
      </c>
      <c r="L157" s="37">
        <v>17307126.509999998</v>
      </c>
      <c r="M157" s="37">
        <v>17307126.509999998</v>
      </c>
      <c r="N157" s="31">
        <v>85868.5</v>
      </c>
      <c r="O157" s="33">
        <f t="shared" si="4"/>
        <v>1.6460387706014885</v>
      </c>
      <c r="P157" s="34">
        <f t="shared" si="5"/>
        <v>0.99506304118694733</v>
      </c>
      <c r="Q157" s="38"/>
    </row>
    <row r="158" spans="1:17" ht="22.5" x14ac:dyDescent="0.2">
      <c r="A158" s="26"/>
      <c r="B158" s="27"/>
      <c r="C158" s="28" t="s">
        <v>62</v>
      </c>
      <c r="D158" s="29" t="s">
        <v>440</v>
      </c>
      <c r="E158" s="29" t="s">
        <v>441</v>
      </c>
      <c r="F158" s="39" t="s">
        <v>170</v>
      </c>
      <c r="G158" s="36">
        <v>3374877</v>
      </c>
      <c r="H158" s="36">
        <v>3214942.43</v>
      </c>
      <c r="I158" s="31">
        <v>6589819.4299999997</v>
      </c>
      <c r="J158" s="31">
        <v>6589819.4299999997</v>
      </c>
      <c r="K158" s="37">
        <v>6548681.4299999997</v>
      </c>
      <c r="L158" s="37">
        <v>6548681.4299999997</v>
      </c>
      <c r="M158" s="37">
        <v>6548681.4299999997</v>
      </c>
      <c r="N158" s="31">
        <v>41138</v>
      </c>
      <c r="O158" s="33">
        <f t="shared" si="4"/>
        <v>1.9404207708903167</v>
      </c>
      <c r="P158" s="34">
        <f t="shared" si="5"/>
        <v>0.99375734032821594</v>
      </c>
      <c r="Q158" s="38"/>
    </row>
    <row r="159" spans="1:17" ht="22.5" x14ac:dyDescent="0.2">
      <c r="A159" s="26"/>
      <c r="B159" s="27"/>
      <c r="C159" s="28" t="s">
        <v>62</v>
      </c>
      <c r="D159" s="29" t="s">
        <v>442</v>
      </c>
      <c r="E159" s="29" t="s">
        <v>443</v>
      </c>
      <c r="F159" s="39" t="s">
        <v>173</v>
      </c>
      <c r="G159" s="36">
        <v>2399716</v>
      </c>
      <c r="H159" s="36">
        <v>2372284.7200000002</v>
      </c>
      <c r="I159" s="31">
        <v>4772000.7200000007</v>
      </c>
      <c r="J159" s="31">
        <v>4772000.7200000007</v>
      </c>
      <c r="K159" s="37">
        <v>4748310.2200000007</v>
      </c>
      <c r="L159" s="37">
        <v>4748310.2200000007</v>
      </c>
      <c r="M159" s="37">
        <v>4748310.2200000007</v>
      </c>
      <c r="N159" s="31">
        <v>23690.5</v>
      </c>
      <c r="O159" s="33">
        <f t="shared" si="4"/>
        <v>1.9786967374472648</v>
      </c>
      <c r="P159" s="34">
        <f t="shared" si="5"/>
        <v>0.99503552044728105</v>
      </c>
      <c r="Q159" s="38"/>
    </row>
    <row r="160" spans="1:17" ht="22.5" x14ac:dyDescent="0.2">
      <c r="A160" s="26"/>
      <c r="B160" s="27"/>
      <c r="C160" s="28" t="s">
        <v>62</v>
      </c>
      <c r="D160" s="29" t="s">
        <v>444</v>
      </c>
      <c r="E160" s="29" t="s">
        <v>445</v>
      </c>
      <c r="F160" s="39" t="s">
        <v>176</v>
      </c>
      <c r="G160" s="36">
        <v>3650171</v>
      </c>
      <c r="H160" s="36">
        <v>1946582.32</v>
      </c>
      <c r="I160" s="31">
        <v>5596753.3200000003</v>
      </c>
      <c r="J160" s="31">
        <v>5596753.3200000003</v>
      </c>
      <c r="K160" s="37">
        <v>5560773.8200000003</v>
      </c>
      <c r="L160" s="37">
        <v>5560773.8200000003</v>
      </c>
      <c r="M160" s="37">
        <v>5560773.8200000003</v>
      </c>
      <c r="N160" s="31">
        <v>35979.5</v>
      </c>
      <c r="O160" s="33">
        <f t="shared" si="4"/>
        <v>1.5234283051396771</v>
      </c>
      <c r="P160" s="34">
        <f t="shared" si="5"/>
        <v>0.99357136219110687</v>
      </c>
      <c r="Q160" s="38"/>
    </row>
    <row r="161" spans="1:17" ht="22.5" x14ac:dyDescent="0.2">
      <c r="A161" s="26"/>
      <c r="B161" s="27"/>
      <c r="C161" s="28" t="s">
        <v>62</v>
      </c>
      <c r="D161" s="29" t="s">
        <v>446</v>
      </c>
      <c r="E161" s="29" t="s">
        <v>447</v>
      </c>
      <c r="F161" s="39" t="s">
        <v>179</v>
      </c>
      <c r="G161" s="36">
        <v>6265571</v>
      </c>
      <c r="H161" s="36">
        <v>3380005.5700000003</v>
      </c>
      <c r="I161" s="31">
        <v>9645576.5700000003</v>
      </c>
      <c r="J161" s="31">
        <v>9645576.5700000003</v>
      </c>
      <c r="K161" s="37">
        <v>9579953.5700000003</v>
      </c>
      <c r="L161" s="37">
        <v>9579953.5700000003</v>
      </c>
      <c r="M161" s="37">
        <v>9579953.5700000003</v>
      </c>
      <c r="N161" s="31">
        <v>65623</v>
      </c>
      <c r="O161" s="33">
        <f t="shared" si="4"/>
        <v>1.5289833233076444</v>
      </c>
      <c r="P161" s="34">
        <f t="shared" si="5"/>
        <v>0.99319657051874921</v>
      </c>
      <c r="Q161" s="38"/>
    </row>
    <row r="162" spans="1:17" ht="22.5" x14ac:dyDescent="0.2">
      <c r="A162" s="26"/>
      <c r="B162" s="27"/>
      <c r="C162" s="28" t="s">
        <v>62</v>
      </c>
      <c r="D162" s="29" t="s">
        <v>448</v>
      </c>
      <c r="E162" s="29" t="s">
        <v>449</v>
      </c>
      <c r="F162" s="39" t="s">
        <v>182</v>
      </c>
      <c r="G162" s="36">
        <v>18912322</v>
      </c>
      <c r="H162" s="36">
        <v>4188240.1500000004</v>
      </c>
      <c r="I162" s="31">
        <v>23100562.149999999</v>
      </c>
      <c r="J162" s="31">
        <v>23100562.149999999</v>
      </c>
      <c r="K162" s="37">
        <v>22933097.149999999</v>
      </c>
      <c r="L162" s="37">
        <v>22933097.149999999</v>
      </c>
      <c r="M162" s="37">
        <v>22933097.149999999</v>
      </c>
      <c r="N162" s="31">
        <v>167465</v>
      </c>
      <c r="O162" s="33">
        <f t="shared" si="4"/>
        <v>1.21260081919079</v>
      </c>
      <c r="P162" s="34">
        <f t="shared" si="5"/>
        <v>0.99275060931796411</v>
      </c>
      <c r="Q162" s="38"/>
    </row>
    <row r="163" spans="1:17" ht="22.5" x14ac:dyDescent="0.2">
      <c r="A163" s="26"/>
      <c r="B163" s="27"/>
      <c r="C163" s="28" t="s">
        <v>62</v>
      </c>
      <c r="D163" s="29" t="s">
        <v>450</v>
      </c>
      <c r="E163" s="29" t="s">
        <v>451</v>
      </c>
      <c r="F163" s="39" t="s">
        <v>185</v>
      </c>
      <c r="G163" s="36">
        <v>11784237</v>
      </c>
      <c r="H163" s="36">
        <v>4335466.2600000007</v>
      </c>
      <c r="I163" s="31">
        <v>16119703.259999998</v>
      </c>
      <c r="J163" s="31">
        <v>16119703.259999998</v>
      </c>
      <c r="K163" s="37">
        <v>16007430.259999998</v>
      </c>
      <c r="L163" s="37">
        <v>16007430.259999998</v>
      </c>
      <c r="M163" s="37">
        <v>16007430.259999998</v>
      </c>
      <c r="N163" s="31">
        <v>112273</v>
      </c>
      <c r="O163" s="33">
        <f t="shared" si="4"/>
        <v>1.3583764701948882</v>
      </c>
      <c r="P163" s="34">
        <f t="shared" si="5"/>
        <v>0.99303504548507426</v>
      </c>
      <c r="Q163" s="38"/>
    </row>
    <row r="164" spans="1:17" ht="22.5" x14ac:dyDescent="0.2">
      <c r="A164" s="26"/>
      <c r="B164" s="27"/>
      <c r="C164" s="28" t="s">
        <v>62</v>
      </c>
      <c r="D164" s="29" t="s">
        <v>452</v>
      </c>
      <c r="E164" s="29" t="s">
        <v>453</v>
      </c>
      <c r="F164" s="39" t="s">
        <v>188</v>
      </c>
      <c r="G164" s="36">
        <v>7926506</v>
      </c>
      <c r="H164" s="36">
        <v>3023221.8199999994</v>
      </c>
      <c r="I164" s="31">
        <v>10949727.82</v>
      </c>
      <c r="J164" s="31">
        <v>10949727.82</v>
      </c>
      <c r="K164" s="37">
        <v>10870805.82</v>
      </c>
      <c r="L164" s="37">
        <v>10870805.82</v>
      </c>
      <c r="M164" s="37">
        <v>10870805.82</v>
      </c>
      <c r="N164" s="31">
        <v>78922</v>
      </c>
      <c r="O164" s="33">
        <f t="shared" si="4"/>
        <v>1.3714498948212492</v>
      </c>
      <c r="P164" s="34">
        <f t="shared" si="5"/>
        <v>0.99279233225725971</v>
      </c>
      <c r="Q164" s="38"/>
    </row>
    <row r="165" spans="1:17" ht="22.5" x14ac:dyDescent="0.2">
      <c r="A165" s="26"/>
      <c r="B165" s="27"/>
      <c r="C165" s="28" t="s">
        <v>62</v>
      </c>
      <c r="D165" s="29" t="s">
        <v>454</v>
      </c>
      <c r="E165" s="29" t="s">
        <v>455</v>
      </c>
      <c r="F165" s="39" t="s">
        <v>191</v>
      </c>
      <c r="G165" s="36">
        <v>4153263</v>
      </c>
      <c r="H165" s="36">
        <v>498156.62</v>
      </c>
      <c r="I165" s="31">
        <v>4651419.620000001</v>
      </c>
      <c r="J165" s="31">
        <v>4651419.620000001</v>
      </c>
      <c r="K165" s="37">
        <v>4598446.120000001</v>
      </c>
      <c r="L165" s="37">
        <v>4598446.120000001</v>
      </c>
      <c r="M165" s="37">
        <v>4598446.120000001</v>
      </c>
      <c r="N165" s="31">
        <v>52973.5</v>
      </c>
      <c r="O165" s="33">
        <f t="shared" si="4"/>
        <v>1.1071887621852989</v>
      </c>
      <c r="P165" s="34">
        <f t="shared" si="5"/>
        <v>0.98861132636319748</v>
      </c>
      <c r="Q165" s="38"/>
    </row>
    <row r="166" spans="1:17" ht="22.5" x14ac:dyDescent="0.2">
      <c r="A166" s="26"/>
      <c r="B166" s="27"/>
      <c r="C166" s="28" t="s">
        <v>62</v>
      </c>
      <c r="D166" s="29" t="s">
        <v>456</v>
      </c>
      <c r="E166" s="29" t="s">
        <v>457</v>
      </c>
      <c r="F166" s="39" t="s">
        <v>194</v>
      </c>
      <c r="G166" s="36">
        <v>4455288</v>
      </c>
      <c r="H166" s="36">
        <v>2092828.3699999999</v>
      </c>
      <c r="I166" s="31">
        <v>6548116.3699999992</v>
      </c>
      <c r="J166" s="31">
        <v>6548116.3699999992</v>
      </c>
      <c r="K166" s="37">
        <v>6500167.3699999992</v>
      </c>
      <c r="L166" s="37">
        <v>6500167.3699999992</v>
      </c>
      <c r="M166" s="37">
        <v>6500167.3699999992</v>
      </c>
      <c r="N166" s="31">
        <v>47949</v>
      </c>
      <c r="O166" s="33">
        <f t="shared" si="4"/>
        <v>1.4589780436191777</v>
      </c>
      <c r="P166" s="34">
        <f t="shared" si="5"/>
        <v>0.99267743618307136</v>
      </c>
      <c r="Q166" s="38"/>
    </row>
    <row r="167" spans="1:17" ht="22.5" x14ac:dyDescent="0.2">
      <c r="A167" s="26"/>
      <c r="B167" s="27"/>
      <c r="C167" s="28" t="s">
        <v>62</v>
      </c>
      <c r="D167" s="29" t="s">
        <v>458</v>
      </c>
      <c r="E167" s="29" t="s">
        <v>459</v>
      </c>
      <c r="F167" s="39" t="s">
        <v>197</v>
      </c>
      <c r="G167" s="36">
        <v>31643995</v>
      </c>
      <c r="H167" s="36">
        <v>11617142.629999999</v>
      </c>
      <c r="I167" s="31">
        <v>43261137.630000003</v>
      </c>
      <c r="J167" s="31">
        <v>43261137.630000003</v>
      </c>
      <c r="K167" s="37">
        <v>42976053.630000003</v>
      </c>
      <c r="L167" s="37">
        <v>42976053.630000003</v>
      </c>
      <c r="M167" s="37">
        <v>42976053.630000003</v>
      </c>
      <c r="N167" s="31">
        <v>285084</v>
      </c>
      <c r="O167" s="33">
        <f t="shared" si="4"/>
        <v>1.3581108715887487</v>
      </c>
      <c r="P167" s="34">
        <f t="shared" si="5"/>
        <v>0.99341015942672983</v>
      </c>
      <c r="Q167" s="38"/>
    </row>
    <row r="168" spans="1:17" ht="22.5" x14ac:dyDescent="0.2">
      <c r="A168" s="26"/>
      <c r="B168" s="27"/>
      <c r="C168" s="28" t="s">
        <v>62</v>
      </c>
      <c r="D168" s="29" t="s">
        <v>460</v>
      </c>
      <c r="E168" s="29" t="s">
        <v>461</v>
      </c>
      <c r="F168" s="39" t="s">
        <v>200</v>
      </c>
      <c r="G168" s="36">
        <v>5337341</v>
      </c>
      <c r="H168" s="36">
        <v>2924524.3300000005</v>
      </c>
      <c r="I168" s="31">
        <v>8261865.3299999991</v>
      </c>
      <c r="J168" s="31">
        <v>8261865.3299999991</v>
      </c>
      <c r="K168" s="37">
        <v>8198310.8299999991</v>
      </c>
      <c r="L168" s="37">
        <v>8198310.8299999991</v>
      </c>
      <c r="M168" s="37">
        <v>8198310.8299999991</v>
      </c>
      <c r="N168" s="31">
        <v>63554.5</v>
      </c>
      <c r="O168" s="33">
        <f t="shared" si="4"/>
        <v>1.5360290507951431</v>
      </c>
      <c r="P168" s="34">
        <f t="shared" si="5"/>
        <v>0.99230748778133371</v>
      </c>
      <c r="Q168" s="38"/>
    </row>
    <row r="169" spans="1:17" ht="22.5" x14ac:dyDescent="0.2">
      <c r="A169" s="26"/>
      <c r="B169" s="27"/>
      <c r="C169" s="28" t="s">
        <v>62</v>
      </c>
      <c r="D169" s="29" t="s">
        <v>462</v>
      </c>
      <c r="E169" s="29" t="s">
        <v>463</v>
      </c>
      <c r="F169" s="39" t="s">
        <v>203</v>
      </c>
      <c r="G169" s="36">
        <v>4531995</v>
      </c>
      <c r="H169" s="36">
        <v>2003125.6600000001</v>
      </c>
      <c r="I169" s="31">
        <v>6535120.6600000001</v>
      </c>
      <c r="J169" s="31">
        <v>6535120.6600000001</v>
      </c>
      <c r="K169" s="37">
        <v>6490270.1600000001</v>
      </c>
      <c r="L169" s="37">
        <v>6490270.1600000001</v>
      </c>
      <c r="M169" s="37">
        <v>6490270.1600000001</v>
      </c>
      <c r="N169" s="31">
        <v>44850.5</v>
      </c>
      <c r="O169" s="33">
        <f t="shared" si="4"/>
        <v>1.432100026588732</v>
      </c>
      <c r="P169" s="34">
        <f t="shared" si="5"/>
        <v>0.99313700506334646</v>
      </c>
      <c r="Q169" s="38"/>
    </row>
    <row r="170" spans="1:17" ht="22.5" x14ac:dyDescent="0.2">
      <c r="A170" s="26"/>
      <c r="B170" s="27"/>
      <c r="C170" s="28" t="s">
        <v>62</v>
      </c>
      <c r="D170" s="29" t="s">
        <v>464</v>
      </c>
      <c r="E170" s="29" t="s">
        <v>465</v>
      </c>
      <c r="F170" s="39" t="s">
        <v>209</v>
      </c>
      <c r="G170" s="36">
        <v>1917379</v>
      </c>
      <c r="H170" s="36">
        <v>1004222.91</v>
      </c>
      <c r="I170" s="31">
        <v>2921601.91</v>
      </c>
      <c r="J170" s="31">
        <v>2921601.91</v>
      </c>
      <c r="K170" s="37">
        <v>2895560.41</v>
      </c>
      <c r="L170" s="37">
        <v>2895560.41</v>
      </c>
      <c r="M170" s="37">
        <v>2895560.41</v>
      </c>
      <c r="N170" s="31">
        <v>26041.5</v>
      </c>
      <c r="O170" s="33">
        <f t="shared" si="4"/>
        <v>1.5101659139898789</v>
      </c>
      <c r="P170" s="34">
        <f t="shared" si="5"/>
        <v>0.99108656798489014</v>
      </c>
      <c r="Q170" s="38"/>
    </row>
    <row r="171" spans="1:17" ht="22.5" x14ac:dyDescent="0.2">
      <c r="A171" s="26"/>
      <c r="B171" s="27"/>
      <c r="C171" s="28" t="s">
        <v>62</v>
      </c>
      <c r="D171" s="29" t="s">
        <v>466</v>
      </c>
      <c r="E171" s="29" t="s">
        <v>467</v>
      </c>
      <c r="F171" s="39" t="s">
        <v>212</v>
      </c>
      <c r="G171" s="36">
        <v>15945221</v>
      </c>
      <c r="H171" s="36">
        <v>7137446.2999999998</v>
      </c>
      <c r="I171" s="31">
        <v>23082667.300000004</v>
      </c>
      <c r="J171" s="31">
        <v>23082667.300000004</v>
      </c>
      <c r="K171" s="37">
        <v>22919960.300000004</v>
      </c>
      <c r="L171" s="37">
        <v>22919960.300000004</v>
      </c>
      <c r="M171" s="37">
        <v>22919960.300000004</v>
      </c>
      <c r="N171" s="31">
        <v>162707</v>
      </c>
      <c r="O171" s="33">
        <f t="shared" si="4"/>
        <v>1.4374187914987195</v>
      </c>
      <c r="P171" s="34">
        <f t="shared" si="5"/>
        <v>0.99295111791521595</v>
      </c>
      <c r="Q171" s="38"/>
    </row>
    <row r="172" spans="1:17" ht="22.5" x14ac:dyDescent="0.2">
      <c r="A172" s="26"/>
      <c r="B172" s="27"/>
      <c r="C172" s="28" t="s">
        <v>62</v>
      </c>
      <c r="D172" s="29" t="s">
        <v>468</v>
      </c>
      <c r="E172" s="29" t="s">
        <v>469</v>
      </c>
      <c r="F172" s="39" t="s">
        <v>215</v>
      </c>
      <c r="G172" s="36">
        <v>65421578</v>
      </c>
      <c r="H172" s="36">
        <v>32637945.700000003</v>
      </c>
      <c r="I172" s="31">
        <v>98059523.700000003</v>
      </c>
      <c r="J172" s="31">
        <v>98059523.700000003</v>
      </c>
      <c r="K172" s="37">
        <v>97501168.200000003</v>
      </c>
      <c r="L172" s="37">
        <v>97501168.200000003</v>
      </c>
      <c r="M172" s="37">
        <v>97501168.200000003</v>
      </c>
      <c r="N172" s="31">
        <v>558355.5</v>
      </c>
      <c r="O172" s="33">
        <f t="shared" si="4"/>
        <v>1.4903518255093144</v>
      </c>
      <c r="P172" s="34">
        <f t="shared" si="5"/>
        <v>0.9943059533747256</v>
      </c>
      <c r="Q172" s="38"/>
    </row>
    <row r="173" spans="1:17" ht="22.5" x14ac:dyDescent="0.2">
      <c r="A173" s="26"/>
      <c r="B173" s="27"/>
      <c r="C173" s="28" t="s">
        <v>62</v>
      </c>
      <c r="D173" s="29" t="s">
        <v>470</v>
      </c>
      <c r="E173" s="29" t="s">
        <v>471</v>
      </c>
      <c r="F173" s="39" t="s">
        <v>218</v>
      </c>
      <c r="G173" s="36">
        <v>8889134</v>
      </c>
      <c r="H173" s="36">
        <v>6014888.96</v>
      </c>
      <c r="I173" s="31">
        <v>14904022.960000001</v>
      </c>
      <c r="J173" s="31">
        <v>14904022.960000001</v>
      </c>
      <c r="K173" s="37">
        <v>14796113.960000001</v>
      </c>
      <c r="L173" s="37">
        <v>14796113.960000001</v>
      </c>
      <c r="M173" s="37">
        <v>14796113.960000001</v>
      </c>
      <c r="N173" s="31">
        <v>107909</v>
      </c>
      <c r="O173" s="33">
        <f t="shared" si="4"/>
        <v>1.6645169214458913</v>
      </c>
      <c r="P173" s="34">
        <f t="shared" si="5"/>
        <v>0.99275974008563928</v>
      </c>
      <c r="Q173" s="38"/>
    </row>
    <row r="174" spans="1:17" ht="22.5" x14ac:dyDescent="0.2">
      <c r="A174" s="26"/>
      <c r="B174" s="27"/>
      <c r="C174" s="28" t="s">
        <v>62</v>
      </c>
      <c r="D174" s="29" t="s">
        <v>472</v>
      </c>
      <c r="E174" s="29" t="s">
        <v>473</v>
      </c>
      <c r="F174" s="39" t="s">
        <v>221</v>
      </c>
      <c r="G174" s="36">
        <v>5636714</v>
      </c>
      <c r="H174" s="36">
        <v>2939562.93</v>
      </c>
      <c r="I174" s="31">
        <v>8576276.9299999997</v>
      </c>
      <c r="J174" s="31">
        <v>8576276.9299999997</v>
      </c>
      <c r="K174" s="37">
        <v>8512215.4299999997</v>
      </c>
      <c r="L174" s="37">
        <v>8512215.4299999997</v>
      </c>
      <c r="M174" s="37">
        <v>8512215.4299999997</v>
      </c>
      <c r="N174" s="31">
        <v>64061.5</v>
      </c>
      <c r="O174" s="33">
        <f t="shared" si="4"/>
        <v>1.5101378977184223</v>
      </c>
      <c r="P174" s="34">
        <f t="shared" si="5"/>
        <v>0.99253038346092681</v>
      </c>
      <c r="Q174" s="38"/>
    </row>
    <row r="175" spans="1:17" ht="33.75" x14ac:dyDescent="0.2">
      <c r="A175" s="26"/>
      <c r="B175" s="27"/>
      <c r="C175" s="28" t="s">
        <v>62</v>
      </c>
      <c r="D175" s="29" t="s">
        <v>474</v>
      </c>
      <c r="E175" s="29" t="s">
        <v>475</v>
      </c>
      <c r="F175" s="39" t="s">
        <v>224</v>
      </c>
      <c r="G175" s="36">
        <v>12648542</v>
      </c>
      <c r="H175" s="36">
        <v>5567764.879999999</v>
      </c>
      <c r="I175" s="31">
        <v>18216306.879999999</v>
      </c>
      <c r="J175" s="31">
        <v>18216306.879999999</v>
      </c>
      <c r="K175" s="37">
        <v>18078757.879999999</v>
      </c>
      <c r="L175" s="37">
        <v>18078757.879999999</v>
      </c>
      <c r="M175" s="37">
        <v>18078757.879999999</v>
      </c>
      <c r="N175" s="31">
        <v>137549</v>
      </c>
      <c r="O175" s="33">
        <f t="shared" si="4"/>
        <v>1.429315559058111</v>
      </c>
      <c r="P175" s="34">
        <f t="shared" si="5"/>
        <v>0.99244912808583519</v>
      </c>
      <c r="Q175" s="38"/>
    </row>
    <row r="176" spans="1:17" ht="22.5" x14ac:dyDescent="0.2">
      <c r="A176" s="26"/>
      <c r="B176" s="27"/>
      <c r="C176" s="28" t="s">
        <v>62</v>
      </c>
      <c r="D176" s="29" t="s">
        <v>476</v>
      </c>
      <c r="E176" s="29" t="s">
        <v>477</v>
      </c>
      <c r="F176" s="39" t="s">
        <v>227</v>
      </c>
      <c r="G176" s="36">
        <v>5177375</v>
      </c>
      <c r="H176" s="36">
        <v>1412812.5699999998</v>
      </c>
      <c r="I176" s="31">
        <v>6590187.5700000003</v>
      </c>
      <c r="J176" s="31">
        <v>6590187.5700000003</v>
      </c>
      <c r="K176" s="37">
        <v>6528261.0700000003</v>
      </c>
      <c r="L176" s="37">
        <v>6528261.0700000003</v>
      </c>
      <c r="M176" s="37">
        <v>6528261.0700000003</v>
      </c>
      <c r="N176" s="31">
        <v>61926.5</v>
      </c>
      <c r="O176" s="33">
        <f t="shared" si="4"/>
        <v>1.2609210401023685</v>
      </c>
      <c r="P176" s="34">
        <f t="shared" si="5"/>
        <v>0.99060322648752774</v>
      </c>
      <c r="Q176" s="38"/>
    </row>
    <row r="177" spans="1:17" ht="22.5" x14ac:dyDescent="0.2">
      <c r="A177" s="26"/>
      <c r="B177" s="27"/>
      <c r="C177" s="28" t="s">
        <v>62</v>
      </c>
      <c r="D177" s="29" t="s">
        <v>478</v>
      </c>
      <c r="E177" s="29" t="s">
        <v>479</v>
      </c>
      <c r="F177" s="39" t="s">
        <v>230</v>
      </c>
      <c r="G177" s="36">
        <v>4168021</v>
      </c>
      <c r="H177" s="36">
        <v>1610100.42</v>
      </c>
      <c r="I177" s="31">
        <v>5778121.419999999</v>
      </c>
      <c r="J177" s="31">
        <v>5778121.419999999</v>
      </c>
      <c r="K177" s="37">
        <v>5728132.919999999</v>
      </c>
      <c r="L177" s="37">
        <v>5728132.919999999</v>
      </c>
      <c r="M177" s="37">
        <v>5728132.919999999</v>
      </c>
      <c r="N177" s="31">
        <v>49988.5</v>
      </c>
      <c r="O177" s="33">
        <f t="shared" si="4"/>
        <v>1.3743051966388842</v>
      </c>
      <c r="P177" s="34">
        <f t="shared" si="5"/>
        <v>0.99134865878259792</v>
      </c>
      <c r="Q177" s="38"/>
    </row>
    <row r="178" spans="1:17" ht="22.5" x14ac:dyDescent="0.2">
      <c r="A178" s="26"/>
      <c r="B178" s="27"/>
      <c r="C178" s="28" t="s">
        <v>62</v>
      </c>
      <c r="D178" s="29" t="s">
        <v>480</v>
      </c>
      <c r="E178" s="29" t="s">
        <v>481</v>
      </c>
      <c r="F178" s="39" t="s">
        <v>356</v>
      </c>
      <c r="G178" s="36">
        <v>3402064</v>
      </c>
      <c r="H178" s="36">
        <v>1788284.53</v>
      </c>
      <c r="I178" s="31">
        <v>5190348.53</v>
      </c>
      <c r="J178" s="31">
        <v>5190348.53</v>
      </c>
      <c r="K178" s="37">
        <v>5159791.53</v>
      </c>
      <c r="L178" s="37">
        <v>5159791.53</v>
      </c>
      <c r="M178" s="37">
        <v>5159791.53</v>
      </c>
      <c r="N178" s="31">
        <v>30557</v>
      </c>
      <c r="O178" s="33">
        <f t="shared" si="4"/>
        <v>1.5166650392232481</v>
      </c>
      <c r="P178" s="34">
        <f t="shared" si="5"/>
        <v>0.99411272676133755</v>
      </c>
      <c r="Q178" s="38"/>
    </row>
    <row r="179" spans="1:17" ht="22.5" x14ac:dyDescent="0.2">
      <c r="A179" s="26"/>
      <c r="B179" s="27"/>
      <c r="C179" s="28" t="s">
        <v>62</v>
      </c>
      <c r="D179" s="29" t="s">
        <v>482</v>
      </c>
      <c r="E179" s="29" t="s">
        <v>483</v>
      </c>
      <c r="F179" s="39" t="s">
        <v>364</v>
      </c>
      <c r="G179" s="36">
        <v>4668730</v>
      </c>
      <c r="H179" s="36">
        <v>2023908.4399999997</v>
      </c>
      <c r="I179" s="31">
        <v>6692638.4399999995</v>
      </c>
      <c r="J179" s="31">
        <v>6692638.4399999995</v>
      </c>
      <c r="K179" s="37">
        <v>6645212.4399999995</v>
      </c>
      <c r="L179" s="37">
        <v>6645212.4399999995</v>
      </c>
      <c r="M179" s="37">
        <v>6645212.4399999995</v>
      </c>
      <c r="N179" s="31">
        <v>47426</v>
      </c>
      <c r="O179" s="33">
        <f t="shared" si="4"/>
        <v>1.4233447725612747</v>
      </c>
      <c r="P179" s="34">
        <f t="shared" si="5"/>
        <v>0.9929137065411231</v>
      </c>
      <c r="Q179" s="38"/>
    </row>
    <row r="180" spans="1:17" ht="22.5" x14ac:dyDescent="0.2">
      <c r="A180" s="26"/>
      <c r="B180" s="27"/>
      <c r="C180" s="28" t="s">
        <v>62</v>
      </c>
      <c r="D180" s="29" t="s">
        <v>484</v>
      </c>
      <c r="E180" s="29" t="s">
        <v>485</v>
      </c>
      <c r="F180" s="39" t="s">
        <v>35</v>
      </c>
      <c r="G180" s="36">
        <v>547403617.62000012</v>
      </c>
      <c r="H180" s="36">
        <v>122508807.93000004</v>
      </c>
      <c r="I180" s="31">
        <v>669912425.54999995</v>
      </c>
      <c r="J180" s="31">
        <v>667834987.68000007</v>
      </c>
      <c r="K180" s="37">
        <v>665600695.09000003</v>
      </c>
      <c r="L180" s="37">
        <v>665600695.09000003</v>
      </c>
      <c r="M180" s="37">
        <v>653940590.55999994</v>
      </c>
      <c r="N180" s="31">
        <v>4311730.4600000018</v>
      </c>
      <c r="O180" s="33">
        <f t="shared" si="4"/>
        <v>1.2159230842936275</v>
      </c>
      <c r="P180" s="34">
        <f t="shared" si="5"/>
        <v>0.99356374013146576</v>
      </c>
      <c r="Q180" s="38"/>
    </row>
    <row r="181" spans="1:17" ht="22.5" x14ac:dyDescent="0.2">
      <c r="A181" s="26"/>
      <c r="B181" s="27"/>
      <c r="C181" s="28" t="s">
        <v>62</v>
      </c>
      <c r="D181" s="29" t="s">
        <v>486</v>
      </c>
      <c r="E181" s="29" t="s">
        <v>487</v>
      </c>
      <c r="F181" s="39" t="s">
        <v>35</v>
      </c>
      <c r="G181" s="36">
        <v>349613131.38</v>
      </c>
      <c r="H181" s="36">
        <v>113911297.51000004</v>
      </c>
      <c r="I181" s="31">
        <v>463524428.88999999</v>
      </c>
      <c r="J181" s="31">
        <v>463488412.20999998</v>
      </c>
      <c r="K181" s="37">
        <v>463446040.20999998</v>
      </c>
      <c r="L181" s="37">
        <v>463446040.20999998</v>
      </c>
      <c r="M181" s="37">
        <v>451189166.50999999</v>
      </c>
      <c r="N181" s="31">
        <v>78388.679999993838</v>
      </c>
      <c r="O181" s="33">
        <f t="shared" si="4"/>
        <v>1.3255967771595891</v>
      </c>
      <c r="P181" s="34">
        <f t="shared" si="5"/>
        <v>0.99983088554752608</v>
      </c>
      <c r="Q181" s="38"/>
    </row>
    <row r="182" spans="1:17" ht="33.75" x14ac:dyDescent="0.2">
      <c r="A182" s="26"/>
      <c r="B182" s="27"/>
      <c r="C182" s="28" t="s">
        <v>62</v>
      </c>
      <c r="D182" s="29" t="s">
        <v>488</v>
      </c>
      <c r="E182" s="29" t="s">
        <v>489</v>
      </c>
      <c r="F182" s="39" t="s">
        <v>29</v>
      </c>
      <c r="G182" s="36">
        <v>812493322.19000018</v>
      </c>
      <c r="H182" s="36">
        <v>-77295480.219999999</v>
      </c>
      <c r="I182" s="31">
        <v>735197841.97000003</v>
      </c>
      <c r="J182" s="31">
        <v>639216011.91999996</v>
      </c>
      <c r="K182" s="37">
        <v>639166306.13</v>
      </c>
      <c r="L182" s="37">
        <v>639166306.13</v>
      </c>
      <c r="M182" s="37">
        <v>521255122.16000003</v>
      </c>
      <c r="N182" s="31">
        <v>96031535.840000004</v>
      </c>
      <c r="O182" s="33">
        <f t="shared" si="4"/>
        <v>0.78667268846861005</v>
      </c>
      <c r="P182" s="34">
        <f t="shared" si="5"/>
        <v>0.86938000853936315</v>
      </c>
      <c r="Q182" s="38"/>
    </row>
    <row r="183" spans="1:17" ht="33.75" x14ac:dyDescent="0.2">
      <c r="A183" s="26"/>
      <c r="B183" s="27"/>
      <c r="C183" s="28" t="s">
        <v>62</v>
      </c>
      <c r="D183" s="29" t="s">
        <v>490</v>
      </c>
      <c r="E183" s="29" t="s">
        <v>491</v>
      </c>
      <c r="F183" s="39" t="s">
        <v>29</v>
      </c>
      <c r="G183" s="36">
        <v>223719012.09999999</v>
      </c>
      <c r="H183" s="36">
        <v>325008167.93999994</v>
      </c>
      <c r="I183" s="31">
        <v>548727180.04000008</v>
      </c>
      <c r="J183" s="31">
        <v>350185622.56</v>
      </c>
      <c r="K183" s="37">
        <v>348601346.90000004</v>
      </c>
      <c r="L183" s="37">
        <v>348601346.90000004</v>
      </c>
      <c r="M183" s="37">
        <v>296003264.10000002</v>
      </c>
      <c r="N183" s="31">
        <v>200125833.14000002</v>
      </c>
      <c r="O183" s="33">
        <f t="shared" si="4"/>
        <v>1.558210648383245</v>
      </c>
      <c r="P183" s="34">
        <f t="shared" si="5"/>
        <v>0.63529083227586491</v>
      </c>
      <c r="Q183" s="38"/>
    </row>
    <row r="184" spans="1:17" ht="22.5" x14ac:dyDescent="0.2">
      <c r="A184" s="26"/>
      <c r="B184" s="27"/>
      <c r="C184" s="28" t="s">
        <v>62</v>
      </c>
      <c r="D184" s="29" t="s">
        <v>492</v>
      </c>
      <c r="E184" s="29" t="s">
        <v>493</v>
      </c>
      <c r="F184" s="39" t="s">
        <v>29</v>
      </c>
      <c r="G184" s="36">
        <v>1085084.71</v>
      </c>
      <c r="H184" s="36">
        <v>468943.57000000007</v>
      </c>
      <c r="I184" s="31">
        <v>1554028.28</v>
      </c>
      <c r="J184" s="31">
        <v>1528086.69</v>
      </c>
      <c r="K184" s="37">
        <v>1398056.19</v>
      </c>
      <c r="L184" s="37">
        <v>1398056.19</v>
      </c>
      <c r="M184" s="37">
        <v>1387651.71</v>
      </c>
      <c r="N184" s="31">
        <v>155972.09000000003</v>
      </c>
      <c r="O184" s="33">
        <f t="shared" si="4"/>
        <v>1.2884304581160304</v>
      </c>
      <c r="P184" s="34">
        <f t="shared" si="5"/>
        <v>0.8996336862029306</v>
      </c>
      <c r="Q184" s="38"/>
    </row>
    <row r="185" spans="1:17" ht="22.5" x14ac:dyDescent="0.2">
      <c r="A185" s="26"/>
      <c r="B185" s="27"/>
      <c r="C185" s="28" t="s">
        <v>62</v>
      </c>
      <c r="D185" s="29" t="s">
        <v>494</v>
      </c>
      <c r="E185" s="29" t="s">
        <v>495</v>
      </c>
      <c r="F185" s="39" t="s">
        <v>35</v>
      </c>
      <c r="G185" s="36">
        <v>83628959.920000002</v>
      </c>
      <c r="H185" s="36">
        <v>-48184933.880000003</v>
      </c>
      <c r="I185" s="31">
        <v>35444026.039999999</v>
      </c>
      <c r="J185" s="31">
        <v>35377864.010000005</v>
      </c>
      <c r="K185" s="37">
        <v>35377864.010000005</v>
      </c>
      <c r="L185" s="37">
        <v>35377864.010000005</v>
      </c>
      <c r="M185" s="37">
        <v>35230145.780000001</v>
      </c>
      <c r="N185" s="31">
        <v>66162.0299999993</v>
      </c>
      <c r="O185" s="33">
        <f t="shared" si="4"/>
        <v>0.42303364819845535</v>
      </c>
      <c r="P185" s="34">
        <f t="shared" si="5"/>
        <v>0.99813333762013023</v>
      </c>
      <c r="Q185" s="38"/>
    </row>
    <row r="186" spans="1:17" ht="22.5" x14ac:dyDescent="0.2">
      <c r="A186" s="26"/>
      <c r="B186" s="27"/>
      <c r="C186" s="28" t="s">
        <v>62</v>
      </c>
      <c r="D186" s="29" t="s">
        <v>496</v>
      </c>
      <c r="E186" s="29" t="s">
        <v>497</v>
      </c>
      <c r="F186" s="39" t="s">
        <v>35</v>
      </c>
      <c r="G186" s="36">
        <v>144394220.52000001</v>
      </c>
      <c r="H186" s="36">
        <v>17245359.420000002</v>
      </c>
      <c r="I186" s="31">
        <v>161639579.94</v>
      </c>
      <c r="J186" s="31">
        <v>160857255.07999998</v>
      </c>
      <c r="K186" s="37">
        <v>160857255.07999998</v>
      </c>
      <c r="L186" s="37">
        <v>160857255.07999998</v>
      </c>
      <c r="M186" s="37">
        <v>158925541.67000002</v>
      </c>
      <c r="N186" s="31">
        <v>782324.8600000001</v>
      </c>
      <c r="O186" s="33">
        <f t="shared" si="4"/>
        <v>1.1140144979536746</v>
      </c>
      <c r="P186" s="34">
        <f t="shared" si="5"/>
        <v>0.99516006623940489</v>
      </c>
      <c r="Q186" s="38"/>
    </row>
    <row r="187" spans="1:17" ht="22.5" x14ac:dyDescent="0.2">
      <c r="A187" s="26"/>
      <c r="B187" s="27"/>
      <c r="C187" s="28" t="s">
        <v>62</v>
      </c>
      <c r="D187" s="29" t="s">
        <v>498</v>
      </c>
      <c r="E187" s="29" t="s">
        <v>499</v>
      </c>
      <c r="F187" s="39" t="s">
        <v>35</v>
      </c>
      <c r="G187" s="36">
        <v>29101575.209999993</v>
      </c>
      <c r="H187" s="36">
        <v>-5968478.7999999998</v>
      </c>
      <c r="I187" s="31">
        <v>23133096.410000004</v>
      </c>
      <c r="J187" s="31">
        <v>22879985.180000003</v>
      </c>
      <c r="K187" s="37">
        <v>22879985.180000003</v>
      </c>
      <c r="L187" s="37">
        <v>22879985.180000003</v>
      </c>
      <c r="M187" s="37">
        <v>22568460.260000002</v>
      </c>
      <c r="N187" s="31">
        <v>253111.23000000019</v>
      </c>
      <c r="O187" s="33">
        <f t="shared" si="4"/>
        <v>0.78621122791105469</v>
      </c>
      <c r="P187" s="34">
        <f t="shared" si="5"/>
        <v>0.98905848030397758</v>
      </c>
      <c r="Q187" s="38"/>
    </row>
    <row r="188" spans="1:17" ht="22.5" x14ac:dyDescent="0.2">
      <c r="A188" s="26"/>
      <c r="B188" s="27"/>
      <c r="C188" s="28" t="s">
        <v>62</v>
      </c>
      <c r="D188" s="29" t="s">
        <v>500</v>
      </c>
      <c r="E188" s="29" t="s">
        <v>501</v>
      </c>
      <c r="F188" s="39" t="s">
        <v>502</v>
      </c>
      <c r="G188" s="36">
        <v>12736745.17</v>
      </c>
      <c r="H188" s="36">
        <v>-4173828.2899999991</v>
      </c>
      <c r="I188" s="31">
        <v>8562916.8800000008</v>
      </c>
      <c r="J188" s="31">
        <v>8380900.4000000004</v>
      </c>
      <c r="K188" s="37">
        <v>8380900.4000000004</v>
      </c>
      <c r="L188" s="37">
        <v>8380900.4000000004</v>
      </c>
      <c r="M188" s="37">
        <v>8380900.4000000004</v>
      </c>
      <c r="N188" s="31">
        <v>182016.48</v>
      </c>
      <c r="O188" s="33">
        <f t="shared" si="4"/>
        <v>0.65800958472030102</v>
      </c>
      <c r="P188" s="34">
        <f t="shared" si="5"/>
        <v>0.97874363577846613</v>
      </c>
      <c r="Q188" s="38"/>
    </row>
    <row r="189" spans="1:17" ht="33.75" x14ac:dyDescent="0.2">
      <c r="A189" s="26"/>
      <c r="B189" s="27"/>
      <c r="C189" s="28" t="s">
        <v>62</v>
      </c>
      <c r="D189" s="29" t="s">
        <v>503</v>
      </c>
      <c r="E189" s="29" t="s">
        <v>504</v>
      </c>
      <c r="F189" s="39" t="s">
        <v>29</v>
      </c>
      <c r="G189" s="36">
        <v>959312981.25999999</v>
      </c>
      <c r="H189" s="36">
        <v>414380367.41999996</v>
      </c>
      <c r="I189" s="31">
        <v>1373693348.6799998</v>
      </c>
      <c r="J189" s="31">
        <v>1156814349.4899998</v>
      </c>
      <c r="K189" s="37">
        <v>1151169190.7199998</v>
      </c>
      <c r="L189" s="37">
        <v>1151169190.7199998</v>
      </c>
      <c r="M189" s="37">
        <v>1011790050.27</v>
      </c>
      <c r="N189" s="31">
        <v>222524157.96000004</v>
      </c>
      <c r="O189" s="33">
        <f t="shared" si="4"/>
        <v>1.1999933423271394</v>
      </c>
      <c r="P189" s="34">
        <f t="shared" si="5"/>
        <v>0.83801031127228909</v>
      </c>
      <c r="Q189" s="38"/>
    </row>
    <row r="190" spans="1:17" ht="33.75" x14ac:dyDescent="0.2">
      <c r="A190" s="26"/>
      <c r="B190" s="27"/>
      <c r="C190" s="28" t="s">
        <v>62</v>
      </c>
      <c r="D190" s="29" t="s">
        <v>505</v>
      </c>
      <c r="E190" s="29" t="s">
        <v>506</v>
      </c>
      <c r="F190" s="39" t="s">
        <v>29</v>
      </c>
      <c r="G190" s="36">
        <v>89491532</v>
      </c>
      <c r="H190" s="36">
        <v>-316462.96000002226</v>
      </c>
      <c r="I190" s="31">
        <v>89175069.039999977</v>
      </c>
      <c r="J190" s="31">
        <v>89117069.039999977</v>
      </c>
      <c r="K190" s="37">
        <v>89101275.729999974</v>
      </c>
      <c r="L190" s="37">
        <v>89101275.729999974</v>
      </c>
      <c r="M190" s="37">
        <v>89095051.039999977</v>
      </c>
      <c r="N190" s="31">
        <v>73793.31</v>
      </c>
      <c r="O190" s="33">
        <f t="shared" si="4"/>
        <v>0.99563918215189318</v>
      </c>
      <c r="P190" s="34">
        <f t="shared" si="5"/>
        <v>0.99917248945479475</v>
      </c>
      <c r="Q190" s="38"/>
    </row>
    <row r="191" spans="1:17" x14ac:dyDescent="0.2">
      <c r="A191" s="26"/>
      <c r="B191" s="27"/>
      <c r="C191" s="28" t="s">
        <v>507</v>
      </c>
      <c r="D191" s="29" t="s">
        <v>508</v>
      </c>
      <c r="E191" s="29" t="s">
        <v>509</v>
      </c>
      <c r="F191" s="39" t="s">
        <v>29</v>
      </c>
      <c r="G191" s="36">
        <v>52500000</v>
      </c>
      <c r="H191" s="36">
        <v>130320675.86999999</v>
      </c>
      <c r="I191" s="31">
        <v>182820675.87</v>
      </c>
      <c r="J191" s="31">
        <v>176472115.94</v>
      </c>
      <c r="K191" s="37">
        <v>176472115.94</v>
      </c>
      <c r="L191" s="37">
        <v>176472115.94</v>
      </c>
      <c r="M191" s="37">
        <v>167525547.94</v>
      </c>
      <c r="N191" s="31">
        <v>6348559.9299999941</v>
      </c>
      <c r="O191" s="33">
        <f t="shared" si="4"/>
        <v>3.361373636952381</v>
      </c>
      <c r="P191" s="34">
        <f t="shared" si="5"/>
        <v>0.96527438759435313</v>
      </c>
      <c r="Q191" s="38"/>
    </row>
    <row r="192" spans="1:17" x14ac:dyDescent="0.2">
      <c r="A192" s="26"/>
      <c r="B192" s="27"/>
      <c r="C192" s="28" t="s">
        <v>507</v>
      </c>
      <c r="D192" s="29" t="s">
        <v>510</v>
      </c>
      <c r="E192" s="29" t="s">
        <v>511</v>
      </c>
      <c r="F192" s="39" t="s">
        <v>29</v>
      </c>
      <c r="G192" s="36">
        <v>8500000</v>
      </c>
      <c r="H192" s="36">
        <v>9640680.0899999999</v>
      </c>
      <c r="I192" s="31">
        <v>18140680.09</v>
      </c>
      <c r="J192" s="31">
        <v>18097332.550000001</v>
      </c>
      <c r="K192" s="37">
        <v>18097332.550000001</v>
      </c>
      <c r="L192" s="37">
        <v>18097332.550000001</v>
      </c>
      <c r="M192" s="37">
        <v>17797124.550000001</v>
      </c>
      <c r="N192" s="31">
        <v>43347.540000000503</v>
      </c>
      <c r="O192" s="33">
        <f t="shared" si="4"/>
        <v>2.1290979470588236</v>
      </c>
      <c r="P192" s="34">
        <f t="shared" si="5"/>
        <v>0.9976104787811183</v>
      </c>
      <c r="Q192" s="38"/>
    </row>
    <row r="193" spans="1:17" ht="33.75" x14ac:dyDescent="0.2">
      <c r="A193" s="26"/>
      <c r="B193" s="27"/>
      <c r="C193" s="28" t="s">
        <v>507</v>
      </c>
      <c r="D193" s="29" t="s">
        <v>512</v>
      </c>
      <c r="E193" s="29" t="s">
        <v>513</v>
      </c>
      <c r="F193" s="39" t="s">
        <v>95</v>
      </c>
      <c r="G193" s="36">
        <v>0</v>
      </c>
      <c r="H193" s="36">
        <v>166953</v>
      </c>
      <c r="I193" s="31">
        <v>166953</v>
      </c>
      <c r="J193" s="31">
        <v>166953</v>
      </c>
      <c r="K193" s="37">
        <v>166953</v>
      </c>
      <c r="L193" s="37">
        <v>166953</v>
      </c>
      <c r="M193" s="37">
        <v>166953</v>
      </c>
      <c r="N193" s="31">
        <v>0</v>
      </c>
      <c r="O193" s="33"/>
      <c r="P193" s="34">
        <f t="shared" si="5"/>
        <v>1</v>
      </c>
      <c r="Q193" s="38"/>
    </row>
    <row r="194" spans="1:17" x14ac:dyDescent="0.2">
      <c r="A194" s="26"/>
      <c r="B194" s="27"/>
      <c r="C194" s="28" t="s">
        <v>507</v>
      </c>
      <c r="D194" s="29" t="s">
        <v>514</v>
      </c>
      <c r="E194" s="29" t="s">
        <v>515</v>
      </c>
      <c r="F194" s="39" t="s">
        <v>98</v>
      </c>
      <c r="G194" s="36">
        <v>7700000</v>
      </c>
      <c r="H194" s="36">
        <v>0</v>
      </c>
      <c r="I194" s="31">
        <v>7700000</v>
      </c>
      <c r="J194" s="31">
        <v>6543719.3700000001</v>
      </c>
      <c r="K194" s="37">
        <v>6543719.3700000001</v>
      </c>
      <c r="L194" s="37">
        <v>6543719.3700000001</v>
      </c>
      <c r="M194" s="37">
        <v>6418439.3700000001</v>
      </c>
      <c r="N194" s="31">
        <v>1156280.6299999999</v>
      </c>
      <c r="O194" s="33">
        <f t="shared" si="4"/>
        <v>0.84983368441558438</v>
      </c>
      <c r="P194" s="34">
        <f t="shared" si="5"/>
        <v>0.84983368441558438</v>
      </c>
      <c r="Q194" s="38"/>
    </row>
    <row r="195" spans="1:17" x14ac:dyDescent="0.2">
      <c r="A195" s="26"/>
      <c r="B195" s="27"/>
      <c r="C195" s="28" t="s">
        <v>507</v>
      </c>
      <c r="D195" s="29" t="s">
        <v>516</v>
      </c>
      <c r="E195" s="29" t="s">
        <v>517</v>
      </c>
      <c r="F195" s="39" t="s">
        <v>29</v>
      </c>
      <c r="G195" s="36">
        <v>500000</v>
      </c>
      <c r="H195" s="36">
        <v>690000</v>
      </c>
      <c r="I195" s="31">
        <v>1190000</v>
      </c>
      <c r="J195" s="31">
        <v>977023.98</v>
      </c>
      <c r="K195" s="37">
        <v>977023.98</v>
      </c>
      <c r="L195" s="37">
        <v>977023.98</v>
      </c>
      <c r="M195" s="37">
        <v>977023.98</v>
      </c>
      <c r="N195" s="31">
        <v>212976.02000000002</v>
      </c>
      <c r="O195" s="33">
        <f t="shared" si="4"/>
        <v>1.95404796</v>
      </c>
      <c r="P195" s="34">
        <f t="shared" si="5"/>
        <v>0.82102855462184876</v>
      </c>
      <c r="Q195" s="38"/>
    </row>
    <row r="196" spans="1:17" ht="22.5" x14ac:dyDescent="0.2">
      <c r="A196" s="26"/>
      <c r="B196" s="27"/>
      <c r="C196" s="28" t="s">
        <v>507</v>
      </c>
      <c r="D196" s="29" t="s">
        <v>518</v>
      </c>
      <c r="E196" s="29" t="s">
        <v>519</v>
      </c>
      <c r="F196" s="39" t="s">
        <v>29</v>
      </c>
      <c r="G196" s="36">
        <v>2500000</v>
      </c>
      <c r="H196" s="36">
        <v>45588</v>
      </c>
      <c r="I196" s="31">
        <v>2545588</v>
      </c>
      <c r="J196" s="31">
        <v>2542344.69</v>
      </c>
      <c r="K196" s="37">
        <v>2542344.69</v>
      </c>
      <c r="L196" s="37">
        <v>2542344.69</v>
      </c>
      <c r="M196" s="37">
        <v>2542344.69</v>
      </c>
      <c r="N196" s="31">
        <v>3243.3100000000559</v>
      </c>
      <c r="O196" s="33">
        <f t="shared" si="4"/>
        <v>1.0169378760000001</v>
      </c>
      <c r="P196" s="34">
        <f t="shared" si="5"/>
        <v>0.99872590929875527</v>
      </c>
      <c r="Q196" s="38"/>
    </row>
    <row r="197" spans="1:17" ht="22.5" x14ac:dyDescent="0.2">
      <c r="A197" s="26"/>
      <c r="B197" s="27"/>
      <c r="C197" s="28" t="s">
        <v>507</v>
      </c>
      <c r="D197" s="29" t="s">
        <v>520</v>
      </c>
      <c r="E197" s="29" t="s">
        <v>521</v>
      </c>
      <c r="F197" s="39" t="s">
        <v>522</v>
      </c>
      <c r="G197" s="36">
        <v>0</v>
      </c>
      <c r="H197" s="36">
        <v>1036344</v>
      </c>
      <c r="I197" s="31">
        <v>1036344</v>
      </c>
      <c r="J197" s="31">
        <v>1036344</v>
      </c>
      <c r="K197" s="37">
        <v>1036344</v>
      </c>
      <c r="L197" s="37">
        <v>1036344</v>
      </c>
      <c r="M197" s="37">
        <v>1019640</v>
      </c>
      <c r="N197" s="31">
        <v>0</v>
      </c>
      <c r="O197" s="33"/>
      <c r="P197" s="34">
        <f t="shared" si="5"/>
        <v>1</v>
      </c>
      <c r="Q197" s="38"/>
    </row>
    <row r="198" spans="1:17" x14ac:dyDescent="0.2">
      <c r="A198" s="26"/>
      <c r="B198" s="27"/>
      <c r="C198" s="28" t="s">
        <v>507</v>
      </c>
      <c r="D198" s="29" t="s">
        <v>523</v>
      </c>
      <c r="E198" s="29" t="s">
        <v>524</v>
      </c>
      <c r="F198" s="39" t="s">
        <v>335</v>
      </c>
      <c r="G198" s="36">
        <v>0</v>
      </c>
      <c r="H198" s="36">
        <v>3068483.2699999991</v>
      </c>
      <c r="I198" s="31">
        <v>3068483.2699999996</v>
      </c>
      <c r="J198" s="31">
        <v>3068483.2699999996</v>
      </c>
      <c r="K198" s="37">
        <v>524082.16</v>
      </c>
      <c r="L198" s="37">
        <v>524082.16</v>
      </c>
      <c r="M198" s="37">
        <v>507378.16</v>
      </c>
      <c r="N198" s="31">
        <v>2544401.11</v>
      </c>
      <c r="O198" s="33"/>
      <c r="P198" s="34">
        <f t="shared" si="5"/>
        <v>0.17079518246811234</v>
      </c>
      <c r="Q198" s="38"/>
    </row>
    <row r="199" spans="1:17" x14ac:dyDescent="0.2">
      <c r="A199" s="26"/>
      <c r="B199" s="27"/>
      <c r="C199" s="28" t="s">
        <v>507</v>
      </c>
      <c r="D199" s="29" t="s">
        <v>525</v>
      </c>
      <c r="E199" s="29" t="s">
        <v>526</v>
      </c>
      <c r="F199" s="39" t="s">
        <v>245</v>
      </c>
      <c r="G199" s="36">
        <v>0</v>
      </c>
      <c r="H199" s="36">
        <v>92760</v>
      </c>
      <c r="I199" s="31">
        <v>92760</v>
      </c>
      <c r="J199" s="31">
        <v>92760</v>
      </c>
      <c r="K199" s="37">
        <v>92760</v>
      </c>
      <c r="L199" s="37">
        <v>92760</v>
      </c>
      <c r="M199" s="37">
        <v>51000</v>
      </c>
      <c r="N199" s="31">
        <v>0</v>
      </c>
      <c r="O199" s="33"/>
      <c r="P199" s="34">
        <f t="shared" si="5"/>
        <v>1</v>
      </c>
      <c r="Q199" s="38"/>
    </row>
    <row r="200" spans="1:17" x14ac:dyDescent="0.2">
      <c r="A200" s="26"/>
      <c r="B200" s="27"/>
      <c r="C200" s="28" t="s">
        <v>507</v>
      </c>
      <c r="D200" s="29" t="s">
        <v>527</v>
      </c>
      <c r="E200" s="29" t="s">
        <v>528</v>
      </c>
      <c r="F200" s="39" t="s">
        <v>251</v>
      </c>
      <c r="G200" s="36">
        <v>0</v>
      </c>
      <c r="H200" s="36">
        <v>3530101</v>
      </c>
      <c r="I200" s="31">
        <v>3530101</v>
      </c>
      <c r="J200" s="31">
        <v>3037139.46</v>
      </c>
      <c r="K200" s="37">
        <v>3008620.94</v>
      </c>
      <c r="L200" s="37">
        <v>3008620.94</v>
      </c>
      <c r="M200" s="37">
        <v>2966860.94</v>
      </c>
      <c r="N200" s="31">
        <v>521480.06000000006</v>
      </c>
      <c r="O200" s="33"/>
      <c r="P200" s="34">
        <f t="shared" si="5"/>
        <v>0.85227616433637454</v>
      </c>
      <c r="Q200" s="38"/>
    </row>
    <row r="201" spans="1:17" x14ac:dyDescent="0.2">
      <c r="A201" s="26"/>
      <c r="B201" s="27"/>
      <c r="C201" s="28" t="s">
        <v>507</v>
      </c>
      <c r="D201" s="29" t="s">
        <v>529</v>
      </c>
      <c r="E201" s="29" t="s">
        <v>530</v>
      </c>
      <c r="F201" s="39" t="s">
        <v>188</v>
      </c>
      <c r="G201" s="36">
        <v>0</v>
      </c>
      <c r="H201" s="36">
        <v>180189.55</v>
      </c>
      <c r="I201" s="31">
        <v>180189.55</v>
      </c>
      <c r="J201" s="31">
        <v>180189.55</v>
      </c>
      <c r="K201" s="37">
        <v>180189.55</v>
      </c>
      <c r="L201" s="37">
        <v>180189.55</v>
      </c>
      <c r="M201" s="37">
        <v>180189.55</v>
      </c>
      <c r="N201" s="31">
        <v>0</v>
      </c>
      <c r="O201" s="33"/>
      <c r="P201" s="34">
        <f t="shared" ref="P201:P264" si="6">K201/I201</f>
        <v>1</v>
      </c>
      <c r="Q201" s="38"/>
    </row>
    <row r="202" spans="1:17" ht="22.5" x14ac:dyDescent="0.2">
      <c r="A202" s="26"/>
      <c r="B202" s="27"/>
      <c r="C202" s="28" t="s">
        <v>507</v>
      </c>
      <c r="D202" s="29" t="s">
        <v>531</v>
      </c>
      <c r="E202" s="29" t="s">
        <v>532</v>
      </c>
      <c r="F202" s="39" t="s">
        <v>299</v>
      </c>
      <c r="G202" s="36">
        <v>0</v>
      </c>
      <c r="H202" s="36">
        <v>18201065.530000001</v>
      </c>
      <c r="I202" s="31">
        <v>18201065.530000001</v>
      </c>
      <c r="J202" s="31">
        <v>5460319.6600000001</v>
      </c>
      <c r="K202" s="37">
        <v>0</v>
      </c>
      <c r="L202" s="37">
        <v>0</v>
      </c>
      <c r="M202" s="37">
        <v>0</v>
      </c>
      <c r="N202" s="31">
        <v>18201065.530000001</v>
      </c>
      <c r="O202" s="33"/>
      <c r="P202" s="34">
        <f t="shared" si="6"/>
        <v>0</v>
      </c>
      <c r="Q202" s="38"/>
    </row>
    <row r="203" spans="1:17" ht="22.5" x14ac:dyDescent="0.2">
      <c r="A203" s="26"/>
      <c r="B203" s="27"/>
      <c r="C203" s="28" t="s">
        <v>507</v>
      </c>
      <c r="D203" s="29" t="s">
        <v>533</v>
      </c>
      <c r="E203" s="29" t="s">
        <v>534</v>
      </c>
      <c r="F203" s="39" t="s">
        <v>248</v>
      </c>
      <c r="G203" s="36">
        <v>0</v>
      </c>
      <c r="H203" s="36">
        <v>666018</v>
      </c>
      <c r="I203" s="31">
        <v>666018</v>
      </c>
      <c r="J203" s="31">
        <v>666018</v>
      </c>
      <c r="K203" s="37">
        <v>666018</v>
      </c>
      <c r="L203" s="37">
        <v>666018</v>
      </c>
      <c r="M203" s="37">
        <v>624258</v>
      </c>
      <c r="N203" s="31">
        <v>0</v>
      </c>
      <c r="O203" s="33"/>
      <c r="P203" s="34">
        <f t="shared" si="6"/>
        <v>1</v>
      </c>
      <c r="Q203" s="38"/>
    </row>
    <row r="204" spans="1:17" x14ac:dyDescent="0.2">
      <c r="A204" s="26"/>
      <c r="B204" s="27"/>
      <c r="C204" s="28" t="s">
        <v>507</v>
      </c>
      <c r="D204" s="29" t="s">
        <v>535</v>
      </c>
      <c r="E204" s="29" t="s">
        <v>536</v>
      </c>
      <c r="F204" s="39" t="s">
        <v>379</v>
      </c>
      <c r="G204" s="36">
        <v>0</v>
      </c>
      <c r="H204" s="36">
        <v>61224.800000000003</v>
      </c>
      <c r="I204" s="31">
        <v>61224.800000000003</v>
      </c>
      <c r="J204" s="31">
        <v>61224.800000000003</v>
      </c>
      <c r="K204" s="37">
        <v>61224.800000000003</v>
      </c>
      <c r="L204" s="37">
        <v>61224.800000000003</v>
      </c>
      <c r="M204" s="37">
        <v>44520.800000000003</v>
      </c>
      <c r="N204" s="31">
        <v>0</v>
      </c>
      <c r="O204" s="33"/>
      <c r="P204" s="34">
        <f t="shared" si="6"/>
        <v>1</v>
      </c>
      <c r="Q204" s="38"/>
    </row>
    <row r="205" spans="1:17" x14ac:dyDescent="0.2">
      <c r="A205" s="26"/>
      <c r="B205" s="27"/>
      <c r="C205" s="28" t="s">
        <v>507</v>
      </c>
      <c r="D205" s="29" t="s">
        <v>537</v>
      </c>
      <c r="E205" s="29" t="s">
        <v>538</v>
      </c>
      <c r="F205" s="39" t="s">
        <v>107</v>
      </c>
      <c r="G205" s="36">
        <v>0</v>
      </c>
      <c r="H205" s="36">
        <v>18873.2</v>
      </c>
      <c r="I205" s="31">
        <v>18873.2</v>
      </c>
      <c r="J205" s="31">
        <v>18873.2</v>
      </c>
      <c r="K205" s="37">
        <v>18873.2</v>
      </c>
      <c r="L205" s="37">
        <v>18873.2</v>
      </c>
      <c r="M205" s="37">
        <v>18873.2</v>
      </c>
      <c r="N205" s="31">
        <v>0</v>
      </c>
      <c r="O205" s="33"/>
      <c r="P205" s="34">
        <f t="shared" si="6"/>
        <v>1</v>
      </c>
      <c r="Q205" s="38"/>
    </row>
    <row r="206" spans="1:17" x14ac:dyDescent="0.2">
      <c r="A206" s="26"/>
      <c r="B206" s="27"/>
      <c r="C206" s="28" t="s">
        <v>507</v>
      </c>
      <c r="D206" s="29" t="s">
        <v>539</v>
      </c>
      <c r="E206" s="29" t="s">
        <v>540</v>
      </c>
      <c r="F206" s="39" t="s">
        <v>188</v>
      </c>
      <c r="G206" s="36">
        <v>0</v>
      </c>
      <c r="H206" s="36">
        <v>16994</v>
      </c>
      <c r="I206" s="31">
        <v>16994</v>
      </c>
      <c r="J206" s="31">
        <v>16994</v>
      </c>
      <c r="K206" s="37">
        <v>16994</v>
      </c>
      <c r="L206" s="37">
        <v>16994</v>
      </c>
      <c r="M206" s="37">
        <v>16994</v>
      </c>
      <c r="N206" s="31">
        <v>0</v>
      </c>
      <c r="O206" s="33"/>
      <c r="P206" s="34">
        <f t="shared" si="6"/>
        <v>1</v>
      </c>
      <c r="Q206" s="38"/>
    </row>
    <row r="207" spans="1:17" x14ac:dyDescent="0.2">
      <c r="A207" s="26"/>
      <c r="B207" s="27"/>
      <c r="C207" s="28" t="s">
        <v>507</v>
      </c>
      <c r="D207" s="29" t="s">
        <v>541</v>
      </c>
      <c r="E207" s="29" t="s">
        <v>542</v>
      </c>
      <c r="F207" s="39" t="s">
        <v>254</v>
      </c>
      <c r="G207" s="36">
        <v>0</v>
      </c>
      <c r="H207" s="36">
        <v>19081151</v>
      </c>
      <c r="I207" s="31">
        <v>19081151</v>
      </c>
      <c r="J207" s="31">
        <v>17498790.580000002</v>
      </c>
      <c r="K207" s="37">
        <v>1854515.94</v>
      </c>
      <c r="L207" s="37">
        <v>1854515.94</v>
      </c>
      <c r="M207" s="37">
        <v>1812755.94</v>
      </c>
      <c r="N207" s="31">
        <v>17226635.060000002</v>
      </c>
      <c r="O207" s="33"/>
      <c r="P207" s="34">
        <f t="shared" si="6"/>
        <v>9.7190989159930657E-2</v>
      </c>
      <c r="Q207" s="38"/>
    </row>
    <row r="208" spans="1:17" x14ac:dyDescent="0.2">
      <c r="A208" s="26"/>
      <c r="B208" s="27"/>
      <c r="C208" s="28" t="s">
        <v>507</v>
      </c>
      <c r="D208" s="29" t="s">
        <v>543</v>
      </c>
      <c r="E208" s="29" t="s">
        <v>544</v>
      </c>
      <c r="F208" s="39" t="s">
        <v>254</v>
      </c>
      <c r="G208" s="36">
        <v>0</v>
      </c>
      <c r="H208" s="36">
        <v>12578748.25</v>
      </c>
      <c r="I208" s="31">
        <v>12578748.25</v>
      </c>
      <c r="J208" s="31">
        <v>0</v>
      </c>
      <c r="K208" s="37">
        <v>0</v>
      </c>
      <c r="L208" s="37">
        <v>0</v>
      </c>
      <c r="M208" s="37">
        <v>0</v>
      </c>
      <c r="N208" s="31">
        <v>12578748.25</v>
      </c>
      <c r="O208" s="33"/>
      <c r="P208" s="34">
        <f t="shared" si="6"/>
        <v>0</v>
      </c>
      <c r="Q208" s="38"/>
    </row>
    <row r="209" spans="1:17" ht="22.5" x14ac:dyDescent="0.2">
      <c r="A209" s="26"/>
      <c r="B209" s="27"/>
      <c r="C209" s="28" t="s">
        <v>507</v>
      </c>
      <c r="D209" s="29" t="s">
        <v>545</v>
      </c>
      <c r="E209" s="29" t="s">
        <v>546</v>
      </c>
      <c r="F209" s="39" t="s">
        <v>29</v>
      </c>
      <c r="G209" s="36">
        <v>7300000</v>
      </c>
      <c r="H209" s="36">
        <v>8067030.2999999998</v>
      </c>
      <c r="I209" s="31">
        <v>15367030.300000001</v>
      </c>
      <c r="J209" s="31">
        <v>14860704.039999999</v>
      </c>
      <c r="K209" s="37">
        <v>14860704.039999999</v>
      </c>
      <c r="L209" s="37">
        <v>14860704.039999999</v>
      </c>
      <c r="M209" s="37">
        <v>14860704.039999999</v>
      </c>
      <c r="N209" s="31">
        <v>506326.26000000013</v>
      </c>
      <c r="O209" s="33">
        <f t="shared" ref="O209:O237" si="7">K209/G209</f>
        <v>2.0357128821917807</v>
      </c>
      <c r="P209" s="34">
        <f t="shared" si="6"/>
        <v>0.96705113153840783</v>
      </c>
      <c r="Q209" s="38"/>
    </row>
    <row r="210" spans="1:17" ht="22.5" x14ac:dyDescent="0.2">
      <c r="A210" s="26"/>
      <c r="B210" s="27"/>
      <c r="C210" s="28" t="s">
        <v>507</v>
      </c>
      <c r="D210" s="29" t="s">
        <v>547</v>
      </c>
      <c r="E210" s="29" t="s">
        <v>548</v>
      </c>
      <c r="F210" s="39" t="s">
        <v>128</v>
      </c>
      <c r="G210" s="36">
        <v>0</v>
      </c>
      <c r="H210" s="36">
        <v>10672945.75</v>
      </c>
      <c r="I210" s="31">
        <v>10672945.75</v>
      </c>
      <c r="J210" s="31">
        <v>9670244.2300000004</v>
      </c>
      <c r="K210" s="37">
        <v>6841773.8799999999</v>
      </c>
      <c r="L210" s="37">
        <v>6841773.8799999999</v>
      </c>
      <c r="M210" s="37">
        <v>6841773.8799999999</v>
      </c>
      <c r="N210" s="31">
        <v>3831171.87</v>
      </c>
      <c r="O210" s="33"/>
      <c r="P210" s="34">
        <f t="shared" si="6"/>
        <v>0.6410389446606154</v>
      </c>
      <c r="Q210" s="38"/>
    </row>
    <row r="211" spans="1:17" ht="22.5" x14ac:dyDescent="0.2">
      <c r="A211" s="26"/>
      <c r="B211" s="27"/>
      <c r="C211" s="28" t="s">
        <v>507</v>
      </c>
      <c r="D211" s="29" t="s">
        <v>549</v>
      </c>
      <c r="E211" s="29" t="s">
        <v>550</v>
      </c>
      <c r="F211" s="39" t="s">
        <v>341</v>
      </c>
      <c r="G211" s="36">
        <v>0</v>
      </c>
      <c r="H211" s="36">
        <v>5374027.2000000002</v>
      </c>
      <c r="I211" s="31">
        <v>5374027.2000000002</v>
      </c>
      <c r="J211" s="31">
        <v>5076535.6400000006</v>
      </c>
      <c r="K211" s="37">
        <v>5076535.6400000006</v>
      </c>
      <c r="L211" s="37">
        <v>5076535.6400000006</v>
      </c>
      <c r="M211" s="37">
        <v>5051479.6400000006</v>
      </c>
      <c r="N211" s="31">
        <v>297491.55999999959</v>
      </c>
      <c r="O211" s="33"/>
      <c r="P211" s="34">
        <f t="shared" si="6"/>
        <v>0.94464271412694012</v>
      </c>
      <c r="Q211" s="38"/>
    </row>
    <row r="212" spans="1:17" x14ac:dyDescent="0.2">
      <c r="A212" s="26"/>
      <c r="B212" s="27"/>
      <c r="C212" s="28" t="s">
        <v>507</v>
      </c>
      <c r="D212" s="29" t="s">
        <v>551</v>
      </c>
      <c r="E212" s="29" t="s">
        <v>552</v>
      </c>
      <c r="F212" s="39" t="s">
        <v>242</v>
      </c>
      <c r="G212" s="36">
        <v>0</v>
      </c>
      <c r="H212" s="36">
        <v>17630429.669999998</v>
      </c>
      <c r="I212" s="31">
        <v>17630429.669999998</v>
      </c>
      <c r="J212" s="31">
        <v>16469810.810000001</v>
      </c>
      <c r="K212" s="37">
        <v>15896315.810000001</v>
      </c>
      <c r="L212" s="37">
        <v>15896315.810000001</v>
      </c>
      <c r="M212" s="37">
        <v>15854555.810000001</v>
      </c>
      <c r="N212" s="31">
        <v>1734113.8600000013</v>
      </c>
      <c r="O212" s="33"/>
      <c r="P212" s="34">
        <f t="shared" si="6"/>
        <v>0.90164086227854268</v>
      </c>
      <c r="Q212" s="38"/>
    </row>
    <row r="213" spans="1:17" x14ac:dyDescent="0.2">
      <c r="A213" s="26"/>
      <c r="B213" s="27"/>
      <c r="C213" s="28" t="s">
        <v>507</v>
      </c>
      <c r="D213" s="29" t="s">
        <v>553</v>
      </c>
      <c r="E213" s="29" t="s">
        <v>554</v>
      </c>
      <c r="F213" s="39" t="s">
        <v>344</v>
      </c>
      <c r="G213" s="36">
        <v>0</v>
      </c>
      <c r="H213" s="36">
        <v>1145627.24</v>
      </c>
      <c r="I213" s="31">
        <v>1145627.24</v>
      </c>
      <c r="J213" s="31">
        <v>959749.8899999999</v>
      </c>
      <c r="K213" s="37">
        <v>530173.8899999999</v>
      </c>
      <c r="L213" s="37">
        <v>530173.8899999999</v>
      </c>
      <c r="M213" s="37">
        <v>530173.8899999999</v>
      </c>
      <c r="N213" s="31">
        <v>615453.35000000009</v>
      </c>
      <c r="O213" s="33"/>
      <c r="P213" s="34">
        <f t="shared" si="6"/>
        <v>0.46278045029725368</v>
      </c>
      <c r="Q213" s="38"/>
    </row>
    <row r="214" spans="1:17" ht="22.5" x14ac:dyDescent="0.2">
      <c r="A214" s="26"/>
      <c r="B214" s="27"/>
      <c r="C214" s="28" t="s">
        <v>507</v>
      </c>
      <c r="D214" s="29" t="s">
        <v>555</v>
      </c>
      <c r="E214" s="29" t="s">
        <v>556</v>
      </c>
      <c r="F214" s="39" t="s">
        <v>179</v>
      </c>
      <c r="G214" s="36">
        <v>0</v>
      </c>
      <c r="H214" s="36">
        <v>770536.48</v>
      </c>
      <c r="I214" s="31">
        <v>770536.48</v>
      </c>
      <c r="J214" s="31">
        <v>770536.48</v>
      </c>
      <c r="K214" s="37">
        <v>770536.48</v>
      </c>
      <c r="L214" s="37">
        <v>770536.48</v>
      </c>
      <c r="M214" s="37">
        <v>770536.48</v>
      </c>
      <c r="N214" s="31">
        <v>0</v>
      </c>
      <c r="O214" s="33"/>
      <c r="P214" s="34">
        <f t="shared" si="6"/>
        <v>1</v>
      </c>
      <c r="Q214" s="38"/>
    </row>
    <row r="215" spans="1:17" x14ac:dyDescent="0.2">
      <c r="A215" s="26"/>
      <c r="B215" s="27"/>
      <c r="C215" s="28" t="s">
        <v>507</v>
      </c>
      <c r="D215" s="29" t="s">
        <v>557</v>
      </c>
      <c r="E215" s="29" t="s">
        <v>558</v>
      </c>
      <c r="F215" s="39" t="s">
        <v>164</v>
      </c>
      <c r="G215" s="36">
        <v>0</v>
      </c>
      <c r="H215" s="36">
        <v>20649.16</v>
      </c>
      <c r="I215" s="31">
        <v>20649.16</v>
      </c>
      <c r="J215" s="31">
        <v>20649.16</v>
      </c>
      <c r="K215" s="37">
        <v>20649.16</v>
      </c>
      <c r="L215" s="37">
        <v>20649.16</v>
      </c>
      <c r="M215" s="37">
        <v>20649.16</v>
      </c>
      <c r="N215" s="31">
        <v>0</v>
      </c>
      <c r="O215" s="33"/>
      <c r="P215" s="34">
        <f t="shared" si="6"/>
        <v>1</v>
      </c>
      <c r="Q215" s="38"/>
    </row>
    <row r="216" spans="1:17" ht="22.5" x14ac:dyDescent="0.2">
      <c r="A216" s="26"/>
      <c r="B216" s="27"/>
      <c r="C216" s="28" t="s">
        <v>507</v>
      </c>
      <c r="D216" s="29" t="s">
        <v>559</v>
      </c>
      <c r="E216" s="29" t="s">
        <v>560</v>
      </c>
      <c r="F216" s="39" t="s">
        <v>218</v>
      </c>
      <c r="G216" s="36">
        <v>0</v>
      </c>
      <c r="H216" s="36">
        <v>131289.5</v>
      </c>
      <c r="I216" s="31">
        <v>131289.5</v>
      </c>
      <c r="J216" s="31">
        <v>131289.5</v>
      </c>
      <c r="K216" s="37">
        <v>131289.5</v>
      </c>
      <c r="L216" s="37">
        <v>131289.5</v>
      </c>
      <c r="M216" s="37">
        <v>131289.5</v>
      </c>
      <c r="N216" s="31">
        <v>0</v>
      </c>
      <c r="O216" s="33"/>
      <c r="P216" s="34">
        <f t="shared" si="6"/>
        <v>1</v>
      </c>
      <c r="Q216" s="38"/>
    </row>
    <row r="217" spans="1:17" ht="33.75" x14ac:dyDescent="0.2">
      <c r="A217" s="26"/>
      <c r="B217" s="27"/>
      <c r="C217" s="28" t="s">
        <v>507</v>
      </c>
      <c r="D217" s="29" t="s">
        <v>561</v>
      </c>
      <c r="E217" s="29" t="s">
        <v>562</v>
      </c>
      <c r="F217" s="39" t="s">
        <v>122</v>
      </c>
      <c r="G217" s="36">
        <v>0</v>
      </c>
      <c r="H217" s="36">
        <v>3560475.35</v>
      </c>
      <c r="I217" s="31">
        <v>3560475.35</v>
      </c>
      <c r="J217" s="31">
        <v>3348872.93</v>
      </c>
      <c r="K217" s="37">
        <v>2412095.3200000003</v>
      </c>
      <c r="L217" s="37">
        <v>2412095.3200000003</v>
      </c>
      <c r="M217" s="37">
        <v>2412095.3200000003</v>
      </c>
      <c r="N217" s="31">
        <v>1148380.0299999998</v>
      </c>
      <c r="O217" s="33"/>
      <c r="P217" s="34">
        <f t="shared" si="6"/>
        <v>0.67746440654335671</v>
      </c>
      <c r="Q217" s="38"/>
    </row>
    <row r="218" spans="1:17" ht="33.75" x14ac:dyDescent="0.2">
      <c r="A218" s="26"/>
      <c r="B218" s="27"/>
      <c r="C218" s="28" t="s">
        <v>507</v>
      </c>
      <c r="D218" s="29" t="s">
        <v>563</v>
      </c>
      <c r="E218" s="29" t="s">
        <v>564</v>
      </c>
      <c r="F218" s="39" t="s">
        <v>149</v>
      </c>
      <c r="G218" s="36">
        <v>0</v>
      </c>
      <c r="H218" s="36">
        <v>210016.52</v>
      </c>
      <c r="I218" s="31">
        <v>210016.52</v>
      </c>
      <c r="J218" s="31">
        <v>210016.52</v>
      </c>
      <c r="K218" s="37">
        <v>210016.52</v>
      </c>
      <c r="L218" s="37">
        <v>210016.52</v>
      </c>
      <c r="M218" s="37">
        <v>210016.52</v>
      </c>
      <c r="N218" s="31">
        <v>0</v>
      </c>
      <c r="O218" s="33"/>
      <c r="P218" s="34">
        <f t="shared" si="6"/>
        <v>1</v>
      </c>
      <c r="Q218" s="38"/>
    </row>
    <row r="219" spans="1:17" x14ac:dyDescent="0.2">
      <c r="A219" s="26"/>
      <c r="B219" s="27"/>
      <c r="C219" s="28" t="s">
        <v>507</v>
      </c>
      <c r="D219" s="29" t="s">
        <v>565</v>
      </c>
      <c r="E219" s="29" t="s">
        <v>566</v>
      </c>
      <c r="F219" s="39" t="s">
        <v>158</v>
      </c>
      <c r="G219" s="36">
        <v>0</v>
      </c>
      <c r="H219" s="36">
        <v>85817.96</v>
      </c>
      <c r="I219" s="31">
        <v>85817.96</v>
      </c>
      <c r="J219" s="31">
        <v>85817.96</v>
      </c>
      <c r="K219" s="37">
        <v>85817.96</v>
      </c>
      <c r="L219" s="37">
        <v>85817.96</v>
      </c>
      <c r="M219" s="37">
        <v>85817.96</v>
      </c>
      <c r="N219" s="31">
        <v>0</v>
      </c>
      <c r="O219" s="33"/>
      <c r="P219" s="34">
        <f t="shared" si="6"/>
        <v>1</v>
      </c>
      <c r="Q219" s="38"/>
    </row>
    <row r="220" spans="1:17" x14ac:dyDescent="0.2">
      <c r="A220" s="26"/>
      <c r="B220" s="27"/>
      <c r="C220" s="28" t="s">
        <v>507</v>
      </c>
      <c r="D220" s="29" t="s">
        <v>567</v>
      </c>
      <c r="E220" s="29" t="s">
        <v>568</v>
      </c>
      <c r="F220" s="39" t="s">
        <v>146</v>
      </c>
      <c r="G220" s="36">
        <v>0</v>
      </c>
      <c r="H220" s="36">
        <v>157668.35999999999</v>
      </c>
      <c r="I220" s="31">
        <v>157668.35999999999</v>
      </c>
      <c r="J220" s="31">
        <v>157668.35999999999</v>
      </c>
      <c r="K220" s="37">
        <v>157668.35999999999</v>
      </c>
      <c r="L220" s="37">
        <v>157668.35999999999</v>
      </c>
      <c r="M220" s="37">
        <v>157668.35999999999</v>
      </c>
      <c r="N220" s="31">
        <v>0</v>
      </c>
      <c r="O220" s="33"/>
      <c r="P220" s="34">
        <f t="shared" si="6"/>
        <v>1</v>
      </c>
      <c r="Q220" s="38"/>
    </row>
    <row r="221" spans="1:17" x14ac:dyDescent="0.2">
      <c r="A221" s="26"/>
      <c r="B221" s="27"/>
      <c r="C221" s="28" t="s">
        <v>507</v>
      </c>
      <c r="D221" s="29" t="s">
        <v>569</v>
      </c>
      <c r="E221" s="29" t="s">
        <v>570</v>
      </c>
      <c r="F221" s="39" t="s">
        <v>215</v>
      </c>
      <c r="G221" s="36">
        <v>0</v>
      </c>
      <c r="H221" s="36">
        <v>58852.6</v>
      </c>
      <c r="I221" s="31">
        <v>58852.6</v>
      </c>
      <c r="J221" s="31">
        <v>58852.6</v>
      </c>
      <c r="K221" s="37">
        <v>58852.6</v>
      </c>
      <c r="L221" s="37">
        <v>58852.6</v>
      </c>
      <c r="M221" s="37">
        <v>58852.6</v>
      </c>
      <c r="N221" s="31">
        <v>0</v>
      </c>
      <c r="O221" s="33"/>
      <c r="P221" s="34">
        <f t="shared" si="6"/>
        <v>1</v>
      </c>
      <c r="Q221" s="38"/>
    </row>
    <row r="222" spans="1:17" x14ac:dyDescent="0.2">
      <c r="A222" s="26"/>
      <c r="B222" s="27"/>
      <c r="C222" s="28" t="s">
        <v>507</v>
      </c>
      <c r="D222" s="29" t="s">
        <v>571</v>
      </c>
      <c r="E222" s="29" t="s">
        <v>572</v>
      </c>
      <c r="F222" s="39" t="s">
        <v>185</v>
      </c>
      <c r="G222" s="36">
        <v>0</v>
      </c>
      <c r="H222" s="36">
        <v>735560.76</v>
      </c>
      <c r="I222" s="31">
        <v>735560.76</v>
      </c>
      <c r="J222" s="31">
        <v>579973.75</v>
      </c>
      <c r="K222" s="37">
        <v>220025.75</v>
      </c>
      <c r="L222" s="37">
        <v>220025.75</v>
      </c>
      <c r="M222" s="37">
        <v>220025.75</v>
      </c>
      <c r="N222" s="31">
        <v>515535.01</v>
      </c>
      <c r="O222" s="33"/>
      <c r="P222" s="34">
        <f t="shared" si="6"/>
        <v>0.29912654666352784</v>
      </c>
      <c r="Q222" s="38"/>
    </row>
    <row r="223" spans="1:17" ht="22.5" x14ac:dyDescent="0.2">
      <c r="A223" s="26"/>
      <c r="B223" s="27"/>
      <c r="C223" s="28" t="s">
        <v>507</v>
      </c>
      <c r="D223" s="29" t="s">
        <v>573</v>
      </c>
      <c r="E223" s="29" t="s">
        <v>574</v>
      </c>
      <c r="F223" s="39" t="s">
        <v>338</v>
      </c>
      <c r="G223" s="36">
        <v>0</v>
      </c>
      <c r="H223" s="36">
        <v>3374731.34</v>
      </c>
      <c r="I223" s="31">
        <v>3374731.3400000003</v>
      </c>
      <c r="J223" s="31">
        <v>3160387.58</v>
      </c>
      <c r="K223" s="37">
        <v>3160387.58</v>
      </c>
      <c r="L223" s="37">
        <v>3160387.58</v>
      </c>
      <c r="M223" s="37">
        <v>3126979.58</v>
      </c>
      <c r="N223" s="31">
        <v>214343.76</v>
      </c>
      <c r="O223" s="33"/>
      <c r="P223" s="34">
        <f t="shared" si="6"/>
        <v>0.93648568184986236</v>
      </c>
      <c r="Q223" s="38"/>
    </row>
    <row r="224" spans="1:17" x14ac:dyDescent="0.2">
      <c r="A224" s="26"/>
      <c r="B224" s="27"/>
      <c r="C224" s="28" t="s">
        <v>507</v>
      </c>
      <c r="D224" s="29" t="s">
        <v>575</v>
      </c>
      <c r="E224" s="29" t="s">
        <v>576</v>
      </c>
      <c r="F224" s="39" t="s">
        <v>323</v>
      </c>
      <c r="G224" s="36">
        <v>0</v>
      </c>
      <c r="H224" s="36">
        <v>12177538.939999998</v>
      </c>
      <c r="I224" s="31">
        <v>12177538.939999998</v>
      </c>
      <c r="J224" s="31">
        <v>12027390.509999998</v>
      </c>
      <c r="K224" s="37">
        <v>12027390.509999998</v>
      </c>
      <c r="L224" s="37">
        <v>12027390.509999998</v>
      </c>
      <c r="M224" s="37">
        <v>12010686.509999998</v>
      </c>
      <c r="N224" s="31">
        <v>150148.43</v>
      </c>
      <c r="O224" s="33"/>
      <c r="P224" s="34">
        <f t="shared" si="6"/>
        <v>0.9876700513346911</v>
      </c>
      <c r="Q224" s="38"/>
    </row>
    <row r="225" spans="1:17" ht="22.5" x14ac:dyDescent="0.2">
      <c r="A225" s="26"/>
      <c r="B225" s="27"/>
      <c r="C225" s="28" t="s">
        <v>507</v>
      </c>
      <c r="D225" s="29" t="s">
        <v>577</v>
      </c>
      <c r="E225" s="29" t="s">
        <v>578</v>
      </c>
      <c r="F225" s="39" t="s">
        <v>161</v>
      </c>
      <c r="G225" s="36">
        <v>0</v>
      </c>
      <c r="H225" s="36">
        <v>178468.32</v>
      </c>
      <c r="I225" s="31">
        <v>178468.32</v>
      </c>
      <c r="J225" s="31">
        <v>178468.32</v>
      </c>
      <c r="K225" s="37">
        <v>178468.32</v>
      </c>
      <c r="L225" s="37">
        <v>178468.32</v>
      </c>
      <c r="M225" s="37">
        <v>178468.32</v>
      </c>
      <c r="N225" s="31">
        <v>0</v>
      </c>
      <c r="O225" s="33"/>
      <c r="P225" s="34">
        <f t="shared" si="6"/>
        <v>1</v>
      </c>
      <c r="Q225" s="38"/>
    </row>
    <row r="226" spans="1:17" ht="22.5" x14ac:dyDescent="0.2">
      <c r="A226" s="26"/>
      <c r="B226" s="27"/>
      <c r="C226" s="28" t="s">
        <v>507</v>
      </c>
      <c r="D226" s="29" t="s">
        <v>579</v>
      </c>
      <c r="E226" s="29" t="s">
        <v>580</v>
      </c>
      <c r="F226" s="39" t="s">
        <v>155</v>
      </c>
      <c r="G226" s="36">
        <v>0</v>
      </c>
      <c r="H226" s="36">
        <v>1390409.87</v>
      </c>
      <c r="I226" s="31">
        <v>1390409.87</v>
      </c>
      <c r="J226" s="31">
        <v>566770.08000000007</v>
      </c>
      <c r="K226" s="37">
        <v>566770.08000000007</v>
      </c>
      <c r="L226" s="37">
        <v>566770.08000000007</v>
      </c>
      <c r="M226" s="37">
        <v>566770.08000000007</v>
      </c>
      <c r="N226" s="31">
        <v>823639.79</v>
      </c>
      <c r="O226" s="33"/>
      <c r="P226" s="34">
        <f t="shared" si="6"/>
        <v>0.40762806150103065</v>
      </c>
      <c r="Q226" s="38"/>
    </row>
    <row r="227" spans="1:17" x14ac:dyDescent="0.2">
      <c r="A227" s="26"/>
      <c r="B227" s="27"/>
      <c r="C227" s="28" t="s">
        <v>507</v>
      </c>
      <c r="D227" s="29" t="s">
        <v>581</v>
      </c>
      <c r="E227" s="29" t="s">
        <v>582</v>
      </c>
      <c r="F227" s="39" t="s">
        <v>134</v>
      </c>
      <c r="G227" s="36">
        <v>0</v>
      </c>
      <c r="H227" s="36">
        <v>5074141.6400000006</v>
      </c>
      <c r="I227" s="31">
        <v>5074141.6400000006</v>
      </c>
      <c r="J227" s="31">
        <v>5074141.6400000006</v>
      </c>
      <c r="K227" s="37">
        <v>4906352.1900000004</v>
      </c>
      <c r="L227" s="37">
        <v>4906352.1900000004</v>
      </c>
      <c r="M227" s="37">
        <v>4906352.1900000004</v>
      </c>
      <c r="N227" s="31">
        <v>167789.45000000007</v>
      </c>
      <c r="O227" s="33"/>
      <c r="P227" s="34">
        <f t="shared" si="6"/>
        <v>0.9669324465290251</v>
      </c>
      <c r="Q227" s="38"/>
    </row>
    <row r="228" spans="1:17" x14ac:dyDescent="0.2">
      <c r="A228" s="26"/>
      <c r="B228" s="27"/>
      <c r="C228" s="28" t="s">
        <v>507</v>
      </c>
      <c r="D228" s="29" t="s">
        <v>583</v>
      </c>
      <c r="E228" s="29" t="s">
        <v>584</v>
      </c>
      <c r="F228" s="39" t="s">
        <v>215</v>
      </c>
      <c r="G228" s="36">
        <v>0</v>
      </c>
      <c r="H228" s="36">
        <v>250240.4</v>
      </c>
      <c r="I228" s="31">
        <v>250240.4</v>
      </c>
      <c r="J228" s="31">
        <v>155711.28</v>
      </c>
      <c r="K228" s="37">
        <v>155711.28</v>
      </c>
      <c r="L228" s="37">
        <v>155711.28</v>
      </c>
      <c r="M228" s="37">
        <v>155711.28</v>
      </c>
      <c r="N228" s="31">
        <v>94529.12</v>
      </c>
      <c r="O228" s="33"/>
      <c r="P228" s="34">
        <f t="shared" si="6"/>
        <v>0.62224676750836394</v>
      </c>
      <c r="Q228" s="38"/>
    </row>
    <row r="229" spans="1:17" x14ac:dyDescent="0.2">
      <c r="A229" s="26"/>
      <c r="B229" s="27"/>
      <c r="C229" s="28" t="s">
        <v>507</v>
      </c>
      <c r="D229" s="29" t="s">
        <v>585</v>
      </c>
      <c r="E229" s="29" t="s">
        <v>586</v>
      </c>
      <c r="F229" s="39" t="s">
        <v>197</v>
      </c>
      <c r="G229" s="36">
        <v>0</v>
      </c>
      <c r="H229" s="36">
        <v>2817220.9400000004</v>
      </c>
      <c r="I229" s="31">
        <v>2817220.9400000004</v>
      </c>
      <c r="J229" s="31">
        <v>1698184.78</v>
      </c>
      <c r="K229" s="37">
        <v>1698184.78</v>
      </c>
      <c r="L229" s="37">
        <v>1698184.78</v>
      </c>
      <c r="M229" s="37">
        <v>1698184.78</v>
      </c>
      <c r="N229" s="31">
        <v>1119036.1600000004</v>
      </c>
      <c r="O229" s="33"/>
      <c r="P229" s="34">
        <f t="shared" si="6"/>
        <v>0.60278722051526412</v>
      </c>
      <c r="Q229" s="38"/>
    </row>
    <row r="230" spans="1:17" ht="22.5" x14ac:dyDescent="0.2">
      <c r="A230" s="26"/>
      <c r="B230" s="27"/>
      <c r="C230" s="28" t="s">
        <v>507</v>
      </c>
      <c r="D230" s="29" t="s">
        <v>587</v>
      </c>
      <c r="E230" s="29" t="s">
        <v>588</v>
      </c>
      <c r="F230" s="39" t="s">
        <v>215</v>
      </c>
      <c r="G230" s="36">
        <v>0</v>
      </c>
      <c r="H230" s="36">
        <v>116178.64</v>
      </c>
      <c r="I230" s="31">
        <v>116178.64</v>
      </c>
      <c r="J230" s="31">
        <v>116178.64</v>
      </c>
      <c r="K230" s="37">
        <v>116178.64</v>
      </c>
      <c r="L230" s="37">
        <v>116178.64</v>
      </c>
      <c r="M230" s="37">
        <v>116178.64</v>
      </c>
      <c r="N230" s="31">
        <v>0</v>
      </c>
      <c r="O230" s="33"/>
      <c r="P230" s="34">
        <f t="shared" si="6"/>
        <v>1</v>
      </c>
      <c r="Q230" s="38"/>
    </row>
    <row r="231" spans="1:17" x14ac:dyDescent="0.2">
      <c r="A231" s="26"/>
      <c r="B231" s="27"/>
      <c r="C231" s="28" t="s">
        <v>507</v>
      </c>
      <c r="D231" s="29" t="s">
        <v>589</v>
      </c>
      <c r="E231" s="29" t="s">
        <v>590</v>
      </c>
      <c r="F231" s="39" t="s">
        <v>140</v>
      </c>
      <c r="G231" s="36">
        <v>0</v>
      </c>
      <c r="H231" s="36">
        <v>116538.24000000001</v>
      </c>
      <c r="I231" s="31">
        <v>116538.24000000001</v>
      </c>
      <c r="J231" s="31">
        <v>116538.24000000001</v>
      </c>
      <c r="K231" s="37">
        <v>116538.24000000001</v>
      </c>
      <c r="L231" s="37">
        <v>116538.24000000001</v>
      </c>
      <c r="M231" s="37">
        <v>116538.24000000001</v>
      </c>
      <c r="N231" s="31">
        <v>0</v>
      </c>
      <c r="O231" s="33"/>
      <c r="P231" s="34">
        <f t="shared" si="6"/>
        <v>1</v>
      </c>
      <c r="Q231" s="38"/>
    </row>
    <row r="232" spans="1:17" x14ac:dyDescent="0.2">
      <c r="A232" s="26"/>
      <c r="B232" s="27"/>
      <c r="C232" s="28" t="s">
        <v>507</v>
      </c>
      <c r="D232" s="29" t="s">
        <v>591</v>
      </c>
      <c r="E232" s="29" t="s">
        <v>592</v>
      </c>
      <c r="F232" s="39" t="s">
        <v>197</v>
      </c>
      <c r="G232" s="36">
        <v>0</v>
      </c>
      <c r="H232" s="36">
        <v>755487.56</v>
      </c>
      <c r="I232" s="31">
        <v>755487.56</v>
      </c>
      <c r="J232" s="31">
        <v>520769.04</v>
      </c>
      <c r="K232" s="37">
        <v>520769.04</v>
      </c>
      <c r="L232" s="37">
        <v>520769.04</v>
      </c>
      <c r="M232" s="37">
        <v>520769.04</v>
      </c>
      <c r="N232" s="31">
        <v>234718.52000000002</v>
      </c>
      <c r="O232" s="33"/>
      <c r="P232" s="34">
        <f t="shared" si="6"/>
        <v>0.68931517548746923</v>
      </c>
      <c r="Q232" s="38"/>
    </row>
    <row r="233" spans="1:17" x14ac:dyDescent="0.2">
      <c r="A233" s="26"/>
      <c r="B233" s="27"/>
      <c r="C233" s="28" t="s">
        <v>507</v>
      </c>
      <c r="D233" s="29" t="s">
        <v>593</v>
      </c>
      <c r="E233" s="29" t="s">
        <v>594</v>
      </c>
      <c r="F233" s="39" t="s">
        <v>236</v>
      </c>
      <c r="G233" s="36">
        <v>0</v>
      </c>
      <c r="H233" s="36">
        <v>504960.8</v>
      </c>
      <c r="I233" s="31">
        <v>504960.8</v>
      </c>
      <c r="J233" s="31">
        <v>504960.8</v>
      </c>
      <c r="K233" s="37">
        <v>504960.8</v>
      </c>
      <c r="L233" s="37">
        <v>504960.8</v>
      </c>
      <c r="M233" s="37">
        <v>463200.8</v>
      </c>
      <c r="N233" s="31">
        <v>0</v>
      </c>
      <c r="O233" s="33"/>
      <c r="P233" s="34">
        <f t="shared" si="6"/>
        <v>1</v>
      </c>
      <c r="Q233" s="38"/>
    </row>
    <row r="234" spans="1:17" ht="22.5" x14ac:dyDescent="0.2">
      <c r="A234" s="26"/>
      <c r="B234" s="27"/>
      <c r="C234" s="28" t="s">
        <v>507</v>
      </c>
      <c r="D234" s="29" t="s">
        <v>595</v>
      </c>
      <c r="E234" s="29" t="s">
        <v>596</v>
      </c>
      <c r="F234" s="39" t="s">
        <v>278</v>
      </c>
      <c r="G234" s="36">
        <v>0</v>
      </c>
      <c r="H234" s="36">
        <v>876554</v>
      </c>
      <c r="I234" s="31">
        <v>876554</v>
      </c>
      <c r="J234" s="31">
        <v>876554</v>
      </c>
      <c r="K234" s="37">
        <v>876554</v>
      </c>
      <c r="L234" s="37">
        <v>876554</v>
      </c>
      <c r="M234" s="37">
        <v>834794</v>
      </c>
      <c r="N234" s="31">
        <v>0</v>
      </c>
      <c r="O234" s="33"/>
      <c r="P234" s="34">
        <f t="shared" si="6"/>
        <v>1</v>
      </c>
      <c r="Q234" s="38"/>
    </row>
    <row r="235" spans="1:17" x14ac:dyDescent="0.2">
      <c r="A235" s="26"/>
      <c r="B235" s="27"/>
      <c r="C235" s="28" t="s">
        <v>507</v>
      </c>
      <c r="D235" s="29" t="s">
        <v>597</v>
      </c>
      <c r="E235" s="29" t="s">
        <v>598</v>
      </c>
      <c r="F235" s="39" t="s">
        <v>197</v>
      </c>
      <c r="G235" s="36">
        <v>0</v>
      </c>
      <c r="H235" s="36">
        <v>548889.26</v>
      </c>
      <c r="I235" s="31">
        <v>548889.26</v>
      </c>
      <c r="J235" s="31">
        <v>548889.26</v>
      </c>
      <c r="K235" s="37">
        <v>548889.26</v>
      </c>
      <c r="L235" s="37">
        <v>548889.26</v>
      </c>
      <c r="M235" s="37">
        <v>548889.26</v>
      </c>
      <c r="N235" s="31">
        <v>0</v>
      </c>
      <c r="O235" s="33"/>
      <c r="P235" s="34">
        <f t="shared" si="6"/>
        <v>1</v>
      </c>
      <c r="Q235" s="38"/>
    </row>
    <row r="236" spans="1:17" x14ac:dyDescent="0.2">
      <c r="A236" s="26"/>
      <c r="B236" s="27"/>
      <c r="C236" s="28" t="s">
        <v>507</v>
      </c>
      <c r="D236" s="29" t="s">
        <v>599</v>
      </c>
      <c r="E236" s="29" t="s">
        <v>600</v>
      </c>
      <c r="F236" s="39" t="s">
        <v>182</v>
      </c>
      <c r="G236" s="36">
        <v>0</v>
      </c>
      <c r="H236" s="36">
        <v>105474.56</v>
      </c>
      <c r="I236" s="31">
        <v>105474.56</v>
      </c>
      <c r="J236" s="31">
        <v>104024.56</v>
      </c>
      <c r="K236" s="37">
        <v>104024.56</v>
      </c>
      <c r="L236" s="37">
        <v>104024.56</v>
      </c>
      <c r="M236" s="37">
        <v>104024.56</v>
      </c>
      <c r="N236" s="31">
        <v>1450</v>
      </c>
      <c r="O236" s="33"/>
      <c r="P236" s="34">
        <f t="shared" si="6"/>
        <v>0.98625260915997182</v>
      </c>
      <c r="Q236" s="38"/>
    </row>
    <row r="237" spans="1:17" x14ac:dyDescent="0.2">
      <c r="A237" s="26"/>
      <c r="B237" s="27"/>
      <c r="C237" s="28" t="s">
        <v>507</v>
      </c>
      <c r="D237" s="29" t="s">
        <v>601</v>
      </c>
      <c r="E237" s="29" t="s">
        <v>602</v>
      </c>
      <c r="F237" s="39" t="s">
        <v>29</v>
      </c>
      <c r="G237" s="36">
        <v>2500000</v>
      </c>
      <c r="H237" s="36">
        <v>203232</v>
      </c>
      <c r="I237" s="31">
        <v>2703232</v>
      </c>
      <c r="J237" s="31">
        <v>2239180.87</v>
      </c>
      <c r="K237" s="37">
        <v>2239180.87</v>
      </c>
      <c r="L237" s="37">
        <v>2239180.87</v>
      </c>
      <c r="M237" s="37">
        <v>2035948.87</v>
      </c>
      <c r="N237" s="31">
        <v>464051.12999999989</v>
      </c>
      <c r="O237" s="33">
        <f t="shared" si="7"/>
        <v>0.89567234800000006</v>
      </c>
      <c r="P237" s="34">
        <f t="shared" si="6"/>
        <v>0.82833470083218907</v>
      </c>
      <c r="Q237" s="38"/>
    </row>
    <row r="238" spans="1:17" x14ac:dyDescent="0.2">
      <c r="A238" s="26"/>
      <c r="B238" s="27"/>
      <c r="C238" s="28" t="s">
        <v>507</v>
      </c>
      <c r="D238" s="29" t="s">
        <v>603</v>
      </c>
      <c r="E238" s="29" t="s">
        <v>604</v>
      </c>
      <c r="F238" s="39" t="s">
        <v>215</v>
      </c>
      <c r="G238" s="36">
        <v>0</v>
      </c>
      <c r="H238" s="36">
        <v>286818.7</v>
      </c>
      <c r="I238" s="31">
        <v>286818.7</v>
      </c>
      <c r="J238" s="31">
        <v>286818.7</v>
      </c>
      <c r="K238" s="37">
        <v>286818.7</v>
      </c>
      <c r="L238" s="37">
        <v>286818.7</v>
      </c>
      <c r="M238" s="37">
        <v>286818.7</v>
      </c>
      <c r="N238" s="31">
        <v>0</v>
      </c>
      <c r="O238" s="33"/>
      <c r="P238" s="34">
        <f t="shared" si="6"/>
        <v>1</v>
      </c>
      <c r="Q238" s="38"/>
    </row>
    <row r="239" spans="1:17" x14ac:dyDescent="0.2">
      <c r="A239" s="26"/>
      <c r="B239" s="27"/>
      <c r="C239" s="28" t="s">
        <v>507</v>
      </c>
      <c r="D239" s="29" t="s">
        <v>605</v>
      </c>
      <c r="E239" s="29" t="s">
        <v>606</v>
      </c>
      <c r="F239" s="39" t="s">
        <v>140</v>
      </c>
      <c r="G239" s="36">
        <v>0</v>
      </c>
      <c r="H239" s="36">
        <v>583626.46</v>
      </c>
      <c r="I239" s="31">
        <v>583626.46</v>
      </c>
      <c r="J239" s="31">
        <v>583626.46</v>
      </c>
      <c r="K239" s="37">
        <v>583626.46</v>
      </c>
      <c r="L239" s="37">
        <v>583626.46</v>
      </c>
      <c r="M239" s="37">
        <v>583626.46</v>
      </c>
      <c r="N239" s="31">
        <v>0</v>
      </c>
      <c r="O239" s="33"/>
      <c r="P239" s="34">
        <f t="shared" si="6"/>
        <v>1</v>
      </c>
      <c r="Q239" s="38"/>
    </row>
    <row r="240" spans="1:17" ht="22.5" x14ac:dyDescent="0.2">
      <c r="A240" s="26"/>
      <c r="B240" s="27"/>
      <c r="C240" s="28" t="s">
        <v>507</v>
      </c>
      <c r="D240" s="29" t="s">
        <v>607</v>
      </c>
      <c r="E240" s="29" t="s">
        <v>608</v>
      </c>
      <c r="F240" s="39" t="s">
        <v>272</v>
      </c>
      <c r="G240" s="36">
        <v>0</v>
      </c>
      <c r="H240" s="36">
        <v>24226685.330000006</v>
      </c>
      <c r="I240" s="31">
        <v>24226685.329999998</v>
      </c>
      <c r="J240" s="31">
        <v>24226685.329999998</v>
      </c>
      <c r="K240" s="37">
        <v>4463602.2099999972</v>
      </c>
      <c r="L240" s="37">
        <v>4463602.2099999972</v>
      </c>
      <c r="M240" s="37">
        <v>4421842.21</v>
      </c>
      <c r="N240" s="31">
        <v>19763083.120000001</v>
      </c>
      <c r="O240" s="33"/>
      <c r="P240" s="34">
        <f t="shared" si="6"/>
        <v>0.18424320740537714</v>
      </c>
      <c r="Q240" s="38"/>
    </row>
    <row r="241" spans="1:17" ht="33.75" x14ac:dyDescent="0.2">
      <c r="A241" s="26"/>
      <c r="B241" s="27"/>
      <c r="C241" s="28" t="s">
        <v>507</v>
      </c>
      <c r="D241" s="29" t="s">
        <v>609</v>
      </c>
      <c r="E241" s="29" t="s">
        <v>610</v>
      </c>
      <c r="F241" s="39" t="s">
        <v>317</v>
      </c>
      <c r="G241" s="36">
        <v>0</v>
      </c>
      <c r="H241" s="36">
        <v>666060.68000000005</v>
      </c>
      <c r="I241" s="31">
        <v>666060.68000000005</v>
      </c>
      <c r="J241" s="31">
        <v>666060.68000000005</v>
      </c>
      <c r="K241" s="37">
        <v>666060.68000000005</v>
      </c>
      <c r="L241" s="37">
        <v>666060.68000000005</v>
      </c>
      <c r="M241" s="37">
        <v>649356.68000000005</v>
      </c>
      <c r="N241" s="31">
        <v>0</v>
      </c>
      <c r="O241" s="33"/>
      <c r="P241" s="34">
        <f t="shared" si="6"/>
        <v>1</v>
      </c>
      <c r="Q241" s="38"/>
    </row>
    <row r="242" spans="1:17" x14ac:dyDescent="0.2">
      <c r="A242" s="26"/>
      <c r="B242" s="27"/>
      <c r="C242" s="28" t="s">
        <v>507</v>
      </c>
      <c r="D242" s="29" t="s">
        <v>611</v>
      </c>
      <c r="E242" s="29" t="s">
        <v>612</v>
      </c>
      <c r="F242" s="39" t="s">
        <v>251</v>
      </c>
      <c r="G242" s="36">
        <v>0</v>
      </c>
      <c r="H242" s="36">
        <v>1720202.2200000002</v>
      </c>
      <c r="I242" s="31">
        <v>1720202.2200000002</v>
      </c>
      <c r="J242" s="31">
        <v>1720202.2200000002</v>
      </c>
      <c r="K242" s="37">
        <v>1720202.2200000002</v>
      </c>
      <c r="L242" s="37">
        <v>1720202.2200000002</v>
      </c>
      <c r="M242" s="37">
        <v>1720202.2200000002</v>
      </c>
      <c r="N242" s="31">
        <v>0</v>
      </c>
      <c r="O242" s="33"/>
      <c r="P242" s="34">
        <f t="shared" si="6"/>
        <v>1</v>
      </c>
      <c r="Q242" s="38"/>
    </row>
    <row r="243" spans="1:17" x14ac:dyDescent="0.2">
      <c r="A243" s="26"/>
      <c r="B243" s="27"/>
      <c r="C243" s="28" t="s">
        <v>507</v>
      </c>
      <c r="D243" s="29" t="s">
        <v>613</v>
      </c>
      <c r="E243" s="29" t="s">
        <v>614</v>
      </c>
      <c r="F243" s="39" t="s">
        <v>182</v>
      </c>
      <c r="G243" s="36">
        <v>0</v>
      </c>
      <c r="H243" s="36">
        <v>14319826</v>
      </c>
      <c r="I243" s="31">
        <v>14319826</v>
      </c>
      <c r="J243" s="31">
        <v>4295947.8</v>
      </c>
      <c r="K243" s="37">
        <v>0</v>
      </c>
      <c r="L243" s="37">
        <v>0</v>
      </c>
      <c r="M243" s="37">
        <v>0</v>
      </c>
      <c r="N243" s="31">
        <v>14319826</v>
      </c>
      <c r="O243" s="33"/>
      <c r="P243" s="34">
        <f t="shared" si="6"/>
        <v>0</v>
      </c>
      <c r="Q243" s="38"/>
    </row>
    <row r="244" spans="1:17" ht="22.5" x14ac:dyDescent="0.2">
      <c r="A244" s="26"/>
      <c r="B244" s="27"/>
      <c r="C244" s="28" t="s">
        <v>507</v>
      </c>
      <c r="D244" s="29" t="s">
        <v>615</v>
      </c>
      <c r="E244" s="29" t="s">
        <v>616</v>
      </c>
      <c r="F244" s="39" t="s">
        <v>104</v>
      </c>
      <c r="G244" s="36">
        <v>0</v>
      </c>
      <c r="H244" s="36">
        <v>7551.6</v>
      </c>
      <c r="I244" s="31">
        <v>7551.6</v>
      </c>
      <c r="J244" s="31">
        <v>7551.6</v>
      </c>
      <c r="K244" s="37">
        <v>7551.6</v>
      </c>
      <c r="L244" s="37">
        <v>7551.6</v>
      </c>
      <c r="M244" s="37">
        <v>7551.6</v>
      </c>
      <c r="N244" s="31">
        <v>0</v>
      </c>
      <c r="O244" s="33"/>
      <c r="P244" s="34">
        <f t="shared" si="6"/>
        <v>1</v>
      </c>
      <c r="Q244" s="38"/>
    </row>
    <row r="245" spans="1:17" x14ac:dyDescent="0.2">
      <c r="A245" s="26"/>
      <c r="B245" s="27"/>
      <c r="C245" s="28" t="s">
        <v>507</v>
      </c>
      <c r="D245" s="29" t="s">
        <v>617</v>
      </c>
      <c r="E245" s="29" t="s">
        <v>618</v>
      </c>
      <c r="F245" s="39" t="s">
        <v>233</v>
      </c>
      <c r="G245" s="36">
        <v>0</v>
      </c>
      <c r="H245" s="36">
        <v>59189.459999999992</v>
      </c>
      <c r="I245" s="31">
        <v>59189.46</v>
      </c>
      <c r="J245" s="31">
        <v>59189.46</v>
      </c>
      <c r="K245" s="37">
        <v>59189.46</v>
      </c>
      <c r="L245" s="37">
        <v>59189.46</v>
      </c>
      <c r="M245" s="37">
        <v>17429.46</v>
      </c>
      <c r="N245" s="31">
        <v>0</v>
      </c>
      <c r="O245" s="33"/>
      <c r="P245" s="34">
        <f t="shared" si="6"/>
        <v>1</v>
      </c>
      <c r="Q245" s="38"/>
    </row>
    <row r="246" spans="1:17" ht="22.5" x14ac:dyDescent="0.2">
      <c r="A246" s="26"/>
      <c r="B246" s="27"/>
      <c r="C246" s="28" t="s">
        <v>507</v>
      </c>
      <c r="D246" s="29" t="s">
        <v>619</v>
      </c>
      <c r="E246" s="29" t="s">
        <v>620</v>
      </c>
      <c r="F246" s="39" t="s">
        <v>269</v>
      </c>
      <c r="G246" s="36">
        <v>0</v>
      </c>
      <c r="H246" s="36">
        <v>1042588.0800000001</v>
      </c>
      <c r="I246" s="31">
        <v>1042588.0800000001</v>
      </c>
      <c r="J246" s="31">
        <v>843733.24</v>
      </c>
      <c r="K246" s="37">
        <v>754761.24</v>
      </c>
      <c r="L246" s="37">
        <v>754761.24</v>
      </c>
      <c r="M246" s="37">
        <v>680614.04</v>
      </c>
      <c r="N246" s="31">
        <v>287826.83999999997</v>
      </c>
      <c r="O246" s="33"/>
      <c r="P246" s="34">
        <f t="shared" si="6"/>
        <v>0.72393043281292835</v>
      </c>
      <c r="Q246" s="38"/>
    </row>
    <row r="247" spans="1:17" x14ac:dyDescent="0.2">
      <c r="A247" s="26"/>
      <c r="B247" s="27"/>
      <c r="C247" s="28" t="s">
        <v>507</v>
      </c>
      <c r="D247" s="29" t="s">
        <v>621</v>
      </c>
      <c r="E247" s="29" t="s">
        <v>622</v>
      </c>
      <c r="F247" s="39" t="s">
        <v>260</v>
      </c>
      <c r="G247" s="36">
        <v>0</v>
      </c>
      <c r="H247" s="36">
        <v>58464</v>
      </c>
      <c r="I247" s="31">
        <v>58464</v>
      </c>
      <c r="J247" s="31">
        <v>58464</v>
      </c>
      <c r="K247" s="37">
        <v>58464</v>
      </c>
      <c r="L247" s="37">
        <v>58464</v>
      </c>
      <c r="M247" s="37">
        <v>0</v>
      </c>
      <c r="N247" s="31">
        <v>0</v>
      </c>
      <c r="O247" s="33"/>
      <c r="P247" s="34">
        <f t="shared" si="6"/>
        <v>1</v>
      </c>
      <c r="Q247" s="38"/>
    </row>
    <row r="248" spans="1:17" x14ac:dyDescent="0.2">
      <c r="A248" s="26"/>
      <c r="B248" s="27"/>
      <c r="C248" s="28" t="s">
        <v>507</v>
      </c>
      <c r="D248" s="29" t="s">
        <v>623</v>
      </c>
      <c r="E248" s="29" t="s">
        <v>624</v>
      </c>
      <c r="F248" s="39" t="s">
        <v>263</v>
      </c>
      <c r="G248" s="36">
        <v>0</v>
      </c>
      <c r="H248" s="36">
        <v>41760</v>
      </c>
      <c r="I248" s="31">
        <v>41760</v>
      </c>
      <c r="J248" s="31">
        <v>41760</v>
      </c>
      <c r="K248" s="37">
        <v>41760</v>
      </c>
      <c r="L248" s="37">
        <v>41760</v>
      </c>
      <c r="M248" s="37">
        <v>0</v>
      </c>
      <c r="N248" s="31">
        <v>0</v>
      </c>
      <c r="O248" s="33"/>
      <c r="P248" s="34">
        <f t="shared" si="6"/>
        <v>1</v>
      </c>
      <c r="Q248" s="38"/>
    </row>
    <row r="249" spans="1:17" x14ac:dyDescent="0.2">
      <c r="A249" s="26"/>
      <c r="B249" s="27"/>
      <c r="C249" s="28" t="s">
        <v>507</v>
      </c>
      <c r="D249" s="29" t="s">
        <v>625</v>
      </c>
      <c r="E249" s="29" t="s">
        <v>626</v>
      </c>
      <c r="F249" s="39" t="s">
        <v>281</v>
      </c>
      <c r="G249" s="36">
        <v>0</v>
      </c>
      <c r="H249" s="36">
        <v>4021379.46</v>
      </c>
      <c r="I249" s="31">
        <v>4021379.46</v>
      </c>
      <c r="J249" s="31">
        <v>2754886.49</v>
      </c>
      <c r="K249" s="37">
        <v>2557686.4900000002</v>
      </c>
      <c r="L249" s="37">
        <v>2557686.4900000002</v>
      </c>
      <c r="M249" s="37">
        <v>2524278.4900000002</v>
      </c>
      <c r="N249" s="31">
        <v>1463692.9699999997</v>
      </c>
      <c r="O249" s="33"/>
      <c r="P249" s="34">
        <f t="shared" si="6"/>
        <v>0.63602216986506421</v>
      </c>
      <c r="Q249" s="38"/>
    </row>
    <row r="250" spans="1:17" x14ac:dyDescent="0.2">
      <c r="A250" s="26"/>
      <c r="B250" s="27"/>
      <c r="C250" s="28" t="s">
        <v>507</v>
      </c>
      <c r="D250" s="29" t="s">
        <v>627</v>
      </c>
      <c r="E250" s="29" t="s">
        <v>628</v>
      </c>
      <c r="F250" s="39" t="s">
        <v>308</v>
      </c>
      <c r="G250" s="36">
        <v>0</v>
      </c>
      <c r="H250" s="36">
        <v>127134.2</v>
      </c>
      <c r="I250" s="31">
        <v>127134.2</v>
      </c>
      <c r="J250" s="31">
        <v>127134.2</v>
      </c>
      <c r="K250" s="37">
        <v>127134.2</v>
      </c>
      <c r="L250" s="37">
        <v>127134.2</v>
      </c>
      <c r="M250" s="37">
        <v>110430.2</v>
      </c>
      <c r="N250" s="31">
        <v>0</v>
      </c>
      <c r="O250" s="33"/>
      <c r="P250" s="34">
        <f t="shared" si="6"/>
        <v>1</v>
      </c>
      <c r="Q250" s="38"/>
    </row>
    <row r="251" spans="1:17" x14ac:dyDescent="0.2">
      <c r="A251" s="26"/>
      <c r="B251" s="27"/>
      <c r="C251" s="28" t="s">
        <v>507</v>
      </c>
      <c r="D251" s="29" t="s">
        <v>629</v>
      </c>
      <c r="E251" s="29" t="s">
        <v>630</v>
      </c>
      <c r="F251" s="39" t="s">
        <v>284</v>
      </c>
      <c r="G251" s="36">
        <v>0</v>
      </c>
      <c r="H251" s="36">
        <v>834540.11999999988</v>
      </c>
      <c r="I251" s="31">
        <v>834540.11999999988</v>
      </c>
      <c r="J251" s="31">
        <v>758540.11999999988</v>
      </c>
      <c r="K251" s="37">
        <v>228540.12000000002</v>
      </c>
      <c r="L251" s="37">
        <v>228540.12000000002</v>
      </c>
      <c r="M251" s="37">
        <v>195132.12000000002</v>
      </c>
      <c r="N251" s="31">
        <v>606000</v>
      </c>
      <c r="O251" s="33"/>
      <c r="P251" s="34">
        <f t="shared" si="6"/>
        <v>0.27385156749564066</v>
      </c>
      <c r="Q251" s="38"/>
    </row>
    <row r="252" spans="1:17" x14ac:dyDescent="0.2">
      <c r="A252" s="26"/>
      <c r="B252" s="27"/>
      <c r="C252" s="28" t="s">
        <v>507</v>
      </c>
      <c r="D252" s="29" t="s">
        <v>631</v>
      </c>
      <c r="E252" s="29" t="s">
        <v>632</v>
      </c>
      <c r="F252" s="39" t="s">
        <v>329</v>
      </c>
      <c r="G252" s="36">
        <v>0</v>
      </c>
      <c r="H252" s="36">
        <v>102024.8</v>
      </c>
      <c r="I252" s="31">
        <v>102024.8</v>
      </c>
      <c r="J252" s="31">
        <v>102024.8</v>
      </c>
      <c r="K252" s="37">
        <v>102024.8</v>
      </c>
      <c r="L252" s="37">
        <v>102024.8</v>
      </c>
      <c r="M252" s="37">
        <v>85320.8</v>
      </c>
      <c r="N252" s="31">
        <v>0</v>
      </c>
      <c r="O252" s="33"/>
      <c r="P252" s="34">
        <f t="shared" si="6"/>
        <v>1</v>
      </c>
      <c r="Q252" s="38"/>
    </row>
    <row r="253" spans="1:17" x14ac:dyDescent="0.2">
      <c r="A253" s="26"/>
      <c r="B253" s="27"/>
      <c r="C253" s="28" t="s">
        <v>507</v>
      </c>
      <c r="D253" s="29" t="s">
        <v>633</v>
      </c>
      <c r="E253" s="29" t="s">
        <v>634</v>
      </c>
      <c r="F253" s="39" t="s">
        <v>326</v>
      </c>
      <c r="G253" s="36">
        <v>0</v>
      </c>
      <c r="H253" s="36">
        <v>69564.399999999994</v>
      </c>
      <c r="I253" s="31">
        <v>69564.399999999994</v>
      </c>
      <c r="J253" s="31">
        <v>69564.399999999994</v>
      </c>
      <c r="K253" s="37">
        <v>69564.399999999994</v>
      </c>
      <c r="L253" s="37">
        <v>69564.399999999994</v>
      </c>
      <c r="M253" s="37">
        <v>52860.4</v>
      </c>
      <c r="N253" s="31">
        <v>0</v>
      </c>
      <c r="O253" s="33"/>
      <c r="P253" s="34">
        <f t="shared" si="6"/>
        <v>1</v>
      </c>
      <c r="Q253" s="38"/>
    </row>
    <row r="254" spans="1:17" x14ac:dyDescent="0.2">
      <c r="A254" s="26"/>
      <c r="B254" s="27"/>
      <c r="C254" s="28" t="s">
        <v>507</v>
      </c>
      <c r="D254" s="29" t="s">
        <v>635</v>
      </c>
      <c r="E254" s="29" t="s">
        <v>636</v>
      </c>
      <c r="F254" s="39" t="s">
        <v>305</v>
      </c>
      <c r="G254" s="36">
        <v>0</v>
      </c>
      <c r="H254" s="36">
        <v>177919.57999999996</v>
      </c>
      <c r="I254" s="31">
        <v>177919.58</v>
      </c>
      <c r="J254" s="31">
        <v>177919.58</v>
      </c>
      <c r="K254" s="37">
        <v>16704</v>
      </c>
      <c r="L254" s="37">
        <v>16704</v>
      </c>
      <c r="M254" s="37">
        <v>0</v>
      </c>
      <c r="N254" s="31">
        <v>161215.57999999999</v>
      </c>
      <c r="O254" s="33"/>
      <c r="P254" s="34">
        <f t="shared" si="6"/>
        <v>9.388511371261106E-2</v>
      </c>
      <c r="Q254" s="38"/>
    </row>
    <row r="255" spans="1:17" x14ac:dyDescent="0.2">
      <c r="A255" s="26"/>
      <c r="B255" s="27"/>
      <c r="C255" s="28" t="s">
        <v>507</v>
      </c>
      <c r="D255" s="29" t="s">
        <v>637</v>
      </c>
      <c r="E255" s="29" t="s">
        <v>638</v>
      </c>
      <c r="F255" s="39" t="s">
        <v>314</v>
      </c>
      <c r="G255" s="36">
        <v>0</v>
      </c>
      <c r="H255" s="36">
        <v>100094.6</v>
      </c>
      <c r="I255" s="31">
        <v>100094.6</v>
      </c>
      <c r="J255" s="31">
        <v>100094.6</v>
      </c>
      <c r="K255" s="37">
        <v>100094.6</v>
      </c>
      <c r="L255" s="37">
        <v>100094.6</v>
      </c>
      <c r="M255" s="37">
        <v>83390.600000000006</v>
      </c>
      <c r="N255" s="31">
        <v>0</v>
      </c>
      <c r="O255" s="33"/>
      <c r="P255" s="34">
        <f t="shared" si="6"/>
        <v>1</v>
      </c>
      <c r="Q255" s="38"/>
    </row>
    <row r="256" spans="1:17" x14ac:dyDescent="0.2">
      <c r="A256" s="26"/>
      <c r="B256" s="27"/>
      <c r="C256" s="28" t="s">
        <v>507</v>
      </c>
      <c r="D256" s="29" t="s">
        <v>639</v>
      </c>
      <c r="E256" s="29" t="s">
        <v>640</v>
      </c>
      <c r="F256" s="39" t="s">
        <v>293</v>
      </c>
      <c r="G256" s="36">
        <v>0</v>
      </c>
      <c r="H256" s="36">
        <v>16704</v>
      </c>
      <c r="I256" s="31">
        <v>16704</v>
      </c>
      <c r="J256" s="31">
        <v>16704</v>
      </c>
      <c r="K256" s="37">
        <v>16704</v>
      </c>
      <c r="L256" s="37">
        <v>16704</v>
      </c>
      <c r="M256" s="37">
        <v>0</v>
      </c>
      <c r="N256" s="31">
        <v>0</v>
      </c>
      <c r="O256" s="33"/>
      <c r="P256" s="34">
        <f t="shared" si="6"/>
        <v>1</v>
      </c>
      <c r="Q256" s="38"/>
    </row>
    <row r="257" spans="1:17" x14ac:dyDescent="0.2">
      <c r="A257" s="26"/>
      <c r="B257" s="27"/>
      <c r="C257" s="28" t="s">
        <v>507</v>
      </c>
      <c r="D257" s="29" t="s">
        <v>641</v>
      </c>
      <c r="E257" s="29" t="s">
        <v>642</v>
      </c>
      <c r="F257" s="39" t="s">
        <v>311</v>
      </c>
      <c r="G257" s="36">
        <v>0</v>
      </c>
      <c r="H257" s="36">
        <v>33835.58</v>
      </c>
      <c r="I257" s="31">
        <v>33835.58</v>
      </c>
      <c r="J257" s="31">
        <v>33835.58</v>
      </c>
      <c r="K257" s="37">
        <v>33835.58</v>
      </c>
      <c r="L257" s="37">
        <v>33835.58</v>
      </c>
      <c r="M257" s="37">
        <v>17131.580000000002</v>
      </c>
      <c r="N257" s="31">
        <v>0</v>
      </c>
      <c r="O257" s="33"/>
      <c r="P257" s="34">
        <f t="shared" si="6"/>
        <v>1</v>
      </c>
      <c r="Q257" s="38"/>
    </row>
    <row r="258" spans="1:17" x14ac:dyDescent="0.2">
      <c r="A258" s="26"/>
      <c r="B258" s="27"/>
      <c r="C258" s="28" t="s">
        <v>507</v>
      </c>
      <c r="D258" s="29" t="s">
        <v>643</v>
      </c>
      <c r="E258" s="29" t="s">
        <v>644</v>
      </c>
      <c r="F258" s="39" t="s">
        <v>299</v>
      </c>
      <c r="G258" s="36">
        <v>0</v>
      </c>
      <c r="H258" s="36">
        <v>16704</v>
      </c>
      <c r="I258" s="31">
        <v>16704</v>
      </c>
      <c r="J258" s="31">
        <v>16704</v>
      </c>
      <c r="K258" s="37">
        <v>16704</v>
      </c>
      <c r="L258" s="37">
        <v>16704</v>
      </c>
      <c r="M258" s="37">
        <v>0</v>
      </c>
      <c r="N258" s="31">
        <v>0</v>
      </c>
      <c r="O258" s="33"/>
      <c r="P258" s="34">
        <f t="shared" si="6"/>
        <v>1</v>
      </c>
      <c r="Q258" s="38"/>
    </row>
    <row r="259" spans="1:17" x14ac:dyDescent="0.2">
      <c r="A259" s="26"/>
      <c r="B259" s="27"/>
      <c r="C259" s="28" t="s">
        <v>507</v>
      </c>
      <c r="D259" s="29" t="s">
        <v>645</v>
      </c>
      <c r="E259" s="29" t="s">
        <v>646</v>
      </c>
      <c r="F259" s="39" t="s">
        <v>332</v>
      </c>
      <c r="G259" s="36">
        <v>0</v>
      </c>
      <c r="H259" s="36">
        <v>38964.400000000001</v>
      </c>
      <c r="I259" s="31">
        <v>38964.400000000001</v>
      </c>
      <c r="J259" s="31">
        <v>38964.400000000001</v>
      </c>
      <c r="K259" s="37">
        <v>38964.400000000001</v>
      </c>
      <c r="L259" s="37">
        <v>38964.400000000001</v>
      </c>
      <c r="M259" s="37">
        <v>22260.400000000001</v>
      </c>
      <c r="N259" s="31">
        <v>0</v>
      </c>
      <c r="O259" s="33"/>
      <c r="P259" s="34">
        <f t="shared" si="6"/>
        <v>1</v>
      </c>
      <c r="Q259" s="38"/>
    </row>
    <row r="260" spans="1:17" x14ac:dyDescent="0.2">
      <c r="A260" s="26"/>
      <c r="B260" s="27"/>
      <c r="C260" s="28" t="s">
        <v>507</v>
      </c>
      <c r="D260" s="29" t="s">
        <v>647</v>
      </c>
      <c r="E260" s="29" t="s">
        <v>648</v>
      </c>
      <c r="F260" s="39" t="s">
        <v>287</v>
      </c>
      <c r="G260" s="36">
        <v>0</v>
      </c>
      <c r="H260" s="36">
        <v>50094.6</v>
      </c>
      <c r="I260" s="31">
        <v>50094.6</v>
      </c>
      <c r="J260" s="31">
        <v>50094.6</v>
      </c>
      <c r="K260" s="37">
        <v>50094.6</v>
      </c>
      <c r="L260" s="37">
        <v>50094.6</v>
      </c>
      <c r="M260" s="37">
        <v>33390.6</v>
      </c>
      <c r="N260" s="31">
        <v>0</v>
      </c>
      <c r="O260" s="33"/>
      <c r="P260" s="34">
        <f t="shared" si="6"/>
        <v>1</v>
      </c>
      <c r="Q260" s="38"/>
    </row>
    <row r="261" spans="1:17" x14ac:dyDescent="0.2">
      <c r="A261" s="26"/>
      <c r="B261" s="27"/>
      <c r="C261" s="28" t="s">
        <v>507</v>
      </c>
      <c r="D261" s="29" t="s">
        <v>649</v>
      </c>
      <c r="E261" s="29" t="s">
        <v>650</v>
      </c>
      <c r="F261" s="39" t="s">
        <v>320</v>
      </c>
      <c r="G261" s="36">
        <v>0</v>
      </c>
      <c r="H261" s="36">
        <v>38964.400000000001</v>
      </c>
      <c r="I261" s="31">
        <v>38964.400000000001</v>
      </c>
      <c r="J261" s="31">
        <v>38964.400000000001</v>
      </c>
      <c r="K261" s="37">
        <v>38964.400000000001</v>
      </c>
      <c r="L261" s="37">
        <v>38964.400000000001</v>
      </c>
      <c r="M261" s="37">
        <v>22260.400000000001</v>
      </c>
      <c r="N261" s="31">
        <v>0</v>
      </c>
      <c r="O261" s="33"/>
      <c r="P261" s="34">
        <f t="shared" si="6"/>
        <v>1</v>
      </c>
      <c r="Q261" s="38"/>
    </row>
    <row r="262" spans="1:17" x14ac:dyDescent="0.2">
      <c r="A262" s="26"/>
      <c r="B262" s="27"/>
      <c r="C262" s="28" t="s">
        <v>507</v>
      </c>
      <c r="D262" s="29" t="s">
        <v>651</v>
      </c>
      <c r="E262" s="29" t="s">
        <v>652</v>
      </c>
      <c r="F262" s="39" t="s">
        <v>239</v>
      </c>
      <c r="G262" s="36">
        <v>0</v>
      </c>
      <c r="H262" s="36">
        <v>49740.800000000003</v>
      </c>
      <c r="I262" s="31">
        <v>49740.800000000003</v>
      </c>
      <c r="J262" s="31">
        <v>49740.800000000003</v>
      </c>
      <c r="K262" s="37">
        <v>49740.800000000003</v>
      </c>
      <c r="L262" s="37">
        <v>49740.800000000003</v>
      </c>
      <c r="M262" s="37">
        <v>7980.8</v>
      </c>
      <c r="N262" s="31">
        <v>0</v>
      </c>
      <c r="O262" s="33"/>
      <c r="P262" s="34">
        <f t="shared" si="6"/>
        <v>1</v>
      </c>
      <c r="Q262" s="38"/>
    </row>
    <row r="263" spans="1:17" x14ac:dyDescent="0.2">
      <c r="A263" s="26"/>
      <c r="B263" s="27"/>
      <c r="C263" s="28" t="s">
        <v>507</v>
      </c>
      <c r="D263" s="29" t="s">
        <v>653</v>
      </c>
      <c r="E263" s="29" t="s">
        <v>654</v>
      </c>
      <c r="F263" s="39" t="s">
        <v>302</v>
      </c>
      <c r="G263" s="36">
        <v>0</v>
      </c>
      <c r="H263" s="36">
        <v>91704</v>
      </c>
      <c r="I263" s="31">
        <v>91704</v>
      </c>
      <c r="J263" s="31">
        <v>91704</v>
      </c>
      <c r="K263" s="37">
        <v>91704</v>
      </c>
      <c r="L263" s="37">
        <v>91704</v>
      </c>
      <c r="M263" s="37">
        <v>75000</v>
      </c>
      <c r="N263" s="31">
        <v>0</v>
      </c>
      <c r="O263" s="33"/>
      <c r="P263" s="34">
        <f t="shared" si="6"/>
        <v>1</v>
      </c>
      <c r="Q263" s="38"/>
    </row>
    <row r="264" spans="1:17" x14ac:dyDescent="0.2">
      <c r="A264" s="26"/>
      <c r="B264" s="27"/>
      <c r="C264" s="28" t="s">
        <v>507</v>
      </c>
      <c r="D264" s="29" t="s">
        <v>655</v>
      </c>
      <c r="E264" s="29" t="s">
        <v>656</v>
      </c>
      <c r="F264" s="39" t="s">
        <v>353</v>
      </c>
      <c r="G264" s="36">
        <v>0</v>
      </c>
      <c r="H264" s="36">
        <v>50094.6</v>
      </c>
      <c r="I264" s="31">
        <v>50094.6</v>
      </c>
      <c r="J264" s="31">
        <v>50094.6</v>
      </c>
      <c r="K264" s="37">
        <v>50094.6</v>
      </c>
      <c r="L264" s="37">
        <v>50094.6</v>
      </c>
      <c r="M264" s="37">
        <v>33390.6</v>
      </c>
      <c r="N264" s="31">
        <v>0</v>
      </c>
      <c r="O264" s="33"/>
      <c r="P264" s="34">
        <f t="shared" si="6"/>
        <v>1</v>
      </c>
      <c r="Q264" s="38"/>
    </row>
    <row r="265" spans="1:17" x14ac:dyDescent="0.2">
      <c r="A265" s="26"/>
      <c r="B265" s="27"/>
      <c r="C265" s="28" t="s">
        <v>507</v>
      </c>
      <c r="D265" s="29" t="s">
        <v>657</v>
      </c>
      <c r="E265" s="29" t="s">
        <v>658</v>
      </c>
      <c r="F265" s="39" t="s">
        <v>275</v>
      </c>
      <c r="G265" s="36">
        <v>0</v>
      </c>
      <c r="H265" s="36">
        <v>59356.04</v>
      </c>
      <c r="I265" s="31">
        <v>59356.04</v>
      </c>
      <c r="J265" s="31">
        <v>59356.04</v>
      </c>
      <c r="K265" s="37">
        <v>59356.04</v>
      </c>
      <c r="L265" s="37">
        <v>59356.04</v>
      </c>
      <c r="M265" s="37">
        <v>42652.04</v>
      </c>
      <c r="N265" s="31">
        <v>0</v>
      </c>
      <c r="O265" s="33"/>
      <c r="P265" s="34">
        <f t="shared" ref="P265:P273" si="8">K265/I265</f>
        <v>1</v>
      </c>
      <c r="Q265" s="38"/>
    </row>
    <row r="266" spans="1:17" x14ac:dyDescent="0.2">
      <c r="A266" s="26"/>
      <c r="B266" s="27"/>
      <c r="C266" s="28" t="s">
        <v>507</v>
      </c>
      <c r="D266" s="29" t="s">
        <v>659</v>
      </c>
      <c r="E266" s="29" t="s">
        <v>660</v>
      </c>
      <c r="F266" s="39" t="s">
        <v>266</v>
      </c>
      <c r="G266" s="36">
        <v>0</v>
      </c>
      <c r="H266" s="36">
        <v>1061400</v>
      </c>
      <c r="I266" s="31">
        <v>1061400</v>
      </c>
      <c r="J266" s="31">
        <v>1061400</v>
      </c>
      <c r="K266" s="37">
        <v>1061400</v>
      </c>
      <c r="L266" s="37">
        <v>1061400</v>
      </c>
      <c r="M266" s="37">
        <v>1019640</v>
      </c>
      <c r="N266" s="31">
        <v>0</v>
      </c>
      <c r="O266" s="33"/>
      <c r="P266" s="34">
        <f t="shared" si="8"/>
        <v>1</v>
      </c>
      <c r="Q266" s="38"/>
    </row>
    <row r="267" spans="1:17" x14ac:dyDescent="0.2">
      <c r="A267" s="26"/>
      <c r="B267" s="27"/>
      <c r="C267" s="28" t="s">
        <v>507</v>
      </c>
      <c r="D267" s="29" t="s">
        <v>661</v>
      </c>
      <c r="E267" s="29" t="s">
        <v>662</v>
      </c>
      <c r="F267" s="39" t="s">
        <v>317</v>
      </c>
      <c r="G267" s="36">
        <v>0</v>
      </c>
      <c r="H267" s="36">
        <v>51000</v>
      </c>
      <c r="I267" s="31">
        <v>51000</v>
      </c>
      <c r="J267" s="31">
        <v>51000</v>
      </c>
      <c r="K267" s="37">
        <v>51000</v>
      </c>
      <c r="L267" s="37">
        <v>51000</v>
      </c>
      <c r="M267" s="37">
        <v>51000</v>
      </c>
      <c r="N267" s="31">
        <v>0</v>
      </c>
      <c r="O267" s="33"/>
      <c r="P267" s="34">
        <f t="shared" si="8"/>
        <v>1</v>
      </c>
      <c r="Q267" s="38"/>
    </row>
    <row r="268" spans="1:17" x14ac:dyDescent="0.2">
      <c r="A268" s="26"/>
      <c r="B268" s="27"/>
      <c r="C268" s="28" t="s">
        <v>507</v>
      </c>
      <c r="D268" s="29" t="s">
        <v>663</v>
      </c>
      <c r="E268" s="29" t="s">
        <v>664</v>
      </c>
      <c r="F268" s="39" t="s">
        <v>257</v>
      </c>
      <c r="G268" s="36">
        <v>0</v>
      </c>
      <c r="H268" s="36">
        <v>1427583</v>
      </c>
      <c r="I268" s="31">
        <v>1427583</v>
      </c>
      <c r="J268" s="31">
        <v>1124111.6499999999</v>
      </c>
      <c r="K268" s="37">
        <v>962639.65</v>
      </c>
      <c r="L268" s="37">
        <v>962639.65</v>
      </c>
      <c r="M268" s="37">
        <v>892540.85</v>
      </c>
      <c r="N268" s="31">
        <v>464943.35000000003</v>
      </c>
      <c r="O268" s="33"/>
      <c r="P268" s="34">
        <f t="shared" si="8"/>
        <v>0.67431431307321532</v>
      </c>
      <c r="Q268" s="38"/>
    </row>
    <row r="269" spans="1:17" x14ac:dyDescent="0.2">
      <c r="A269" s="26"/>
      <c r="B269" s="27"/>
      <c r="C269" s="28" t="s">
        <v>507</v>
      </c>
      <c r="D269" s="29" t="s">
        <v>665</v>
      </c>
      <c r="E269" s="29" t="s">
        <v>666</v>
      </c>
      <c r="F269" s="39" t="s">
        <v>290</v>
      </c>
      <c r="G269" s="36">
        <v>0</v>
      </c>
      <c r="H269" s="36">
        <v>492949</v>
      </c>
      <c r="I269" s="31">
        <v>492949</v>
      </c>
      <c r="J269" s="31">
        <v>345934.64</v>
      </c>
      <c r="K269" s="37">
        <v>345934.64</v>
      </c>
      <c r="L269" s="37">
        <v>345934.64</v>
      </c>
      <c r="M269" s="37">
        <v>312526.64</v>
      </c>
      <c r="N269" s="31">
        <v>147014.35999999999</v>
      </c>
      <c r="O269" s="33"/>
      <c r="P269" s="34">
        <f t="shared" si="8"/>
        <v>0.70176557818354435</v>
      </c>
      <c r="Q269" s="38"/>
    </row>
    <row r="270" spans="1:17" x14ac:dyDescent="0.2">
      <c r="A270" s="26"/>
      <c r="B270" s="27"/>
      <c r="C270" s="28" t="s">
        <v>507</v>
      </c>
      <c r="D270" s="29" t="s">
        <v>667</v>
      </c>
      <c r="E270" s="29" t="s">
        <v>668</v>
      </c>
      <c r="F270" s="39" t="s">
        <v>296</v>
      </c>
      <c r="G270" s="36">
        <v>0</v>
      </c>
      <c r="H270" s="36">
        <v>54005.72</v>
      </c>
      <c r="I270" s="31">
        <v>54005.72</v>
      </c>
      <c r="J270" s="31">
        <v>54005.72</v>
      </c>
      <c r="K270" s="37">
        <v>54005.72</v>
      </c>
      <c r="L270" s="37">
        <v>54005.72</v>
      </c>
      <c r="M270" s="37">
        <v>37301.72</v>
      </c>
      <c r="N270" s="31">
        <v>0</v>
      </c>
      <c r="O270" s="33"/>
      <c r="P270" s="34">
        <f t="shared" si="8"/>
        <v>1</v>
      </c>
      <c r="Q270" s="38"/>
    </row>
    <row r="271" spans="1:17" x14ac:dyDescent="0.2">
      <c r="A271" s="26"/>
      <c r="B271" s="27"/>
      <c r="C271" s="28" t="s">
        <v>507</v>
      </c>
      <c r="D271" s="29" t="s">
        <v>669</v>
      </c>
      <c r="E271" s="29" t="s">
        <v>670</v>
      </c>
      <c r="F271" s="39" t="s">
        <v>29</v>
      </c>
      <c r="G271" s="36">
        <v>0</v>
      </c>
      <c r="H271" s="36">
        <v>349424321.66999996</v>
      </c>
      <c r="I271" s="31">
        <v>349424321.66999996</v>
      </c>
      <c r="J271" s="31">
        <v>327814311.91000003</v>
      </c>
      <c r="K271" s="37">
        <v>325115029.61000001</v>
      </c>
      <c r="L271" s="37">
        <v>325115029.61000001</v>
      </c>
      <c r="M271" s="37">
        <v>322356468.00999999</v>
      </c>
      <c r="N271" s="31">
        <v>24309292.059999995</v>
      </c>
      <c r="O271" s="33"/>
      <c r="P271" s="34">
        <f t="shared" si="8"/>
        <v>0.93043045216824405</v>
      </c>
      <c r="Q271" s="38"/>
    </row>
    <row r="272" spans="1:17" x14ac:dyDescent="0.2">
      <c r="A272" s="26"/>
      <c r="B272" s="27"/>
      <c r="C272" s="28" t="s">
        <v>507</v>
      </c>
      <c r="D272" s="29" t="s">
        <v>671</v>
      </c>
      <c r="E272" s="29" t="s">
        <v>672</v>
      </c>
      <c r="F272" s="39" t="s">
        <v>137</v>
      </c>
      <c r="G272" s="36">
        <v>0</v>
      </c>
      <c r="H272" s="36">
        <v>1801722.47</v>
      </c>
      <c r="I272" s="31">
        <v>1801722.47</v>
      </c>
      <c r="J272" s="31">
        <v>1801722.47</v>
      </c>
      <c r="K272" s="37">
        <v>1801722.47</v>
      </c>
      <c r="L272" s="37">
        <v>1801722.47</v>
      </c>
      <c r="M272" s="37">
        <v>1801722.47</v>
      </c>
      <c r="N272" s="31">
        <v>0</v>
      </c>
      <c r="O272" s="33"/>
      <c r="P272" s="34">
        <f t="shared" si="8"/>
        <v>1</v>
      </c>
      <c r="Q272" s="38"/>
    </row>
    <row r="273" spans="1:17" x14ac:dyDescent="0.2">
      <c r="A273" s="26"/>
      <c r="B273" s="27"/>
      <c r="C273" s="28" t="s">
        <v>507</v>
      </c>
      <c r="D273" s="29" t="s">
        <v>673</v>
      </c>
      <c r="E273" s="29" t="s">
        <v>674</v>
      </c>
      <c r="F273" s="39" t="s">
        <v>29</v>
      </c>
      <c r="G273" s="36">
        <v>0</v>
      </c>
      <c r="H273" s="36">
        <v>62655133.18</v>
      </c>
      <c r="I273" s="31">
        <v>62655133.18</v>
      </c>
      <c r="J273" s="31">
        <v>55980598.770000003</v>
      </c>
      <c r="K273" s="37">
        <v>55980598.770000003</v>
      </c>
      <c r="L273" s="37">
        <v>55980598.770000003</v>
      </c>
      <c r="M273" s="37">
        <v>55980598.770000003</v>
      </c>
      <c r="N273" s="31">
        <v>6674534.4099999974</v>
      </c>
      <c r="O273" s="33"/>
      <c r="P273" s="34">
        <f t="shared" si="8"/>
        <v>0.89347186621046781</v>
      </c>
      <c r="Q273" s="38"/>
    </row>
    <row r="274" spans="1:17" x14ac:dyDescent="0.2">
      <c r="A274" s="26"/>
      <c r="B274" s="27"/>
      <c r="C274" s="28" t="s">
        <v>507</v>
      </c>
      <c r="D274" s="29" t="s">
        <v>675</v>
      </c>
      <c r="E274" s="29" t="s">
        <v>676</v>
      </c>
      <c r="F274" s="39" t="s">
        <v>364</v>
      </c>
      <c r="G274" s="36">
        <v>0</v>
      </c>
      <c r="H274" s="36">
        <v>0</v>
      </c>
      <c r="I274" s="31">
        <v>0</v>
      </c>
      <c r="J274" s="31">
        <v>0</v>
      </c>
      <c r="K274" s="37">
        <v>0</v>
      </c>
      <c r="L274" s="37">
        <v>0</v>
      </c>
      <c r="M274" s="37">
        <v>0</v>
      </c>
      <c r="N274" s="31">
        <v>0</v>
      </c>
      <c r="O274" s="33"/>
      <c r="P274" s="34"/>
      <c r="Q274" s="38"/>
    </row>
    <row r="275" spans="1:17" x14ac:dyDescent="0.2">
      <c r="A275" s="26"/>
      <c r="B275" s="27"/>
      <c r="C275" s="28" t="s">
        <v>507</v>
      </c>
      <c r="D275" s="29" t="s">
        <v>677</v>
      </c>
      <c r="E275" s="29" t="s">
        <v>678</v>
      </c>
      <c r="F275" s="39" t="s">
        <v>61</v>
      </c>
      <c r="G275" s="36">
        <v>300000000</v>
      </c>
      <c r="H275" s="36">
        <v>-300000000</v>
      </c>
      <c r="I275" s="31">
        <v>0</v>
      </c>
      <c r="J275" s="31">
        <v>0</v>
      </c>
      <c r="K275" s="37">
        <v>0</v>
      </c>
      <c r="L275" s="37">
        <v>0</v>
      </c>
      <c r="M275" s="37">
        <v>0</v>
      </c>
      <c r="N275" s="31">
        <v>0</v>
      </c>
      <c r="O275" s="33"/>
      <c r="P275" s="34"/>
      <c r="Q275" s="38"/>
    </row>
    <row r="276" spans="1:17" ht="22.5" x14ac:dyDescent="0.2">
      <c r="A276" s="26"/>
      <c r="B276" s="27"/>
      <c r="C276" s="28" t="s">
        <v>507</v>
      </c>
      <c r="D276" s="29" t="s">
        <v>679</v>
      </c>
      <c r="E276" s="29" t="s">
        <v>680</v>
      </c>
      <c r="F276" s="39" t="s">
        <v>227</v>
      </c>
      <c r="G276" s="36">
        <v>0</v>
      </c>
      <c r="H276" s="36">
        <v>0</v>
      </c>
      <c r="I276" s="31">
        <v>0</v>
      </c>
      <c r="J276" s="31">
        <v>0</v>
      </c>
      <c r="K276" s="37">
        <v>0</v>
      </c>
      <c r="L276" s="37">
        <v>0</v>
      </c>
      <c r="M276" s="37">
        <v>0</v>
      </c>
      <c r="N276" s="31">
        <v>0</v>
      </c>
      <c r="O276" s="33"/>
      <c r="P276" s="34"/>
      <c r="Q276" s="38"/>
    </row>
    <row r="277" spans="1:17" x14ac:dyDescent="0.2">
      <c r="A277" s="43"/>
      <c r="B277" s="44"/>
      <c r="C277" s="45"/>
      <c r="D277" s="46"/>
      <c r="E277" s="46"/>
      <c r="F277" s="47"/>
      <c r="G277" s="48"/>
      <c r="H277" s="48"/>
      <c r="I277" s="48"/>
      <c r="J277" s="48"/>
      <c r="K277" s="48"/>
      <c r="L277" s="48"/>
      <c r="M277" s="48"/>
      <c r="N277" s="49"/>
      <c r="O277" s="50"/>
      <c r="P277" s="51"/>
      <c r="Q277" s="38"/>
    </row>
    <row r="278" spans="1:17" s="58" customFormat="1" x14ac:dyDescent="0.2">
      <c r="A278" s="52"/>
      <c r="B278" s="53" t="s">
        <v>681</v>
      </c>
      <c r="C278" s="54"/>
      <c r="D278" s="55"/>
      <c r="E278" s="55"/>
      <c r="F278" s="55"/>
      <c r="G278" s="49">
        <f>SUM(G8:G276)</f>
        <v>13359576442.450001</v>
      </c>
      <c r="H278" s="49">
        <f t="shared" ref="H278:N278" si="9">SUM(H8:H276)</f>
        <v>1771984952.4599991</v>
      </c>
      <c r="I278" s="49">
        <f t="shared" si="9"/>
        <v>15131561394.91</v>
      </c>
      <c r="J278" s="49">
        <f t="shared" si="9"/>
        <v>14436503070.069996</v>
      </c>
      <c r="K278" s="49">
        <f t="shared" si="9"/>
        <v>14325961706.189995</v>
      </c>
      <c r="L278" s="49">
        <f t="shared" si="9"/>
        <v>14325961706.189995</v>
      </c>
      <c r="M278" s="49">
        <f t="shared" si="9"/>
        <v>13947323574.600002</v>
      </c>
      <c r="N278" s="49">
        <f t="shared" si="9"/>
        <v>805599688.71999967</v>
      </c>
      <c r="O278" s="56">
        <f t="shared" ref="O278" si="10">IFERROR(K278/G278,0)</f>
        <v>1.0723365196421428</v>
      </c>
      <c r="P278" s="57">
        <f>IFERROR(K278/I278,0)</f>
        <v>0.94676030664019939</v>
      </c>
    </row>
    <row r="279" spans="1:17" x14ac:dyDescent="0.2">
      <c r="A279" s="59" t="s">
        <v>682</v>
      </c>
      <c r="B279" s="59"/>
      <c r="C279" s="59"/>
      <c r="D279" s="59"/>
      <c r="E279" s="59"/>
      <c r="F279" s="59"/>
      <c r="G279" s="59"/>
      <c r="H279" s="59"/>
      <c r="I279" s="59"/>
      <c r="J279" s="60"/>
      <c r="K279" s="61"/>
      <c r="L279" s="61"/>
      <c r="M279" s="62"/>
      <c r="N279" s="63"/>
      <c r="O279" s="61"/>
      <c r="P279" s="64"/>
    </row>
    <row r="280" spans="1:17" x14ac:dyDescent="0.2">
      <c r="A280" s="64"/>
      <c r="B280" s="64"/>
      <c r="C280" s="64"/>
      <c r="D280" s="64"/>
      <c r="E280" s="64"/>
      <c r="F280" s="64"/>
      <c r="G280" s="64"/>
      <c r="H280" s="64"/>
      <c r="I280" s="65"/>
      <c r="J280" s="65"/>
      <c r="K280" s="66"/>
      <c r="L280" s="66"/>
      <c r="M280" s="64"/>
      <c r="N280" s="65"/>
      <c r="O280" s="61"/>
      <c r="P280" s="64"/>
    </row>
  </sheetData>
  <mergeCells count="12">
    <mergeCell ref="B278:C278"/>
    <mergeCell ref="A279:I279"/>
    <mergeCell ref="A1:P1"/>
    <mergeCell ref="A2:P2"/>
    <mergeCell ref="A3:P3"/>
    <mergeCell ref="A4:P4"/>
    <mergeCell ref="A5:C7"/>
    <mergeCell ref="D5:D7"/>
    <mergeCell ref="F5:F7"/>
    <mergeCell ref="G5:M5"/>
    <mergeCell ref="N5:N6"/>
    <mergeCell ref="O5:P5"/>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O65775 JK65775 TG65775 ADC65775 AMY65775 AWU65775 BGQ65775 BQM65775 CAI65775 CKE65775 CUA65775 DDW65775 DNS65775 DXO65775 EHK65775 ERG65775 FBC65775 FKY65775 FUU65775 GEQ65775 GOM65775 GYI65775 HIE65775 HSA65775 IBW65775 ILS65775 IVO65775 JFK65775 JPG65775 JZC65775 KIY65775 KSU65775 LCQ65775 LMM65775 LWI65775 MGE65775 MQA65775 MZW65775 NJS65775 NTO65775 ODK65775 ONG65775 OXC65775 PGY65775 PQU65775 QAQ65775 QKM65775 QUI65775 REE65775 ROA65775 RXW65775 SHS65775 SRO65775 TBK65775 TLG65775 TVC65775 UEY65775 UOU65775 UYQ65775 VIM65775 VSI65775 WCE65775 WMA65775 WVW65775 O131311 JK131311 TG131311 ADC131311 AMY131311 AWU131311 BGQ131311 BQM131311 CAI131311 CKE131311 CUA131311 DDW131311 DNS131311 DXO131311 EHK131311 ERG131311 FBC131311 FKY131311 FUU131311 GEQ131311 GOM131311 GYI131311 HIE131311 HSA131311 IBW131311 ILS131311 IVO131311 JFK131311 JPG131311 JZC131311 KIY131311 KSU131311 LCQ131311 LMM131311 LWI131311 MGE131311 MQA131311 MZW131311 NJS131311 NTO131311 ODK131311 ONG131311 OXC131311 PGY131311 PQU131311 QAQ131311 QKM131311 QUI131311 REE131311 ROA131311 RXW131311 SHS131311 SRO131311 TBK131311 TLG131311 TVC131311 UEY131311 UOU131311 UYQ131311 VIM131311 VSI131311 WCE131311 WMA131311 WVW131311 O196847 JK196847 TG196847 ADC196847 AMY196847 AWU196847 BGQ196847 BQM196847 CAI196847 CKE196847 CUA196847 DDW196847 DNS196847 DXO196847 EHK196847 ERG196847 FBC196847 FKY196847 FUU196847 GEQ196847 GOM196847 GYI196847 HIE196847 HSA196847 IBW196847 ILS196847 IVO196847 JFK196847 JPG196847 JZC196847 KIY196847 KSU196847 LCQ196847 LMM196847 LWI196847 MGE196847 MQA196847 MZW196847 NJS196847 NTO196847 ODK196847 ONG196847 OXC196847 PGY196847 PQU196847 QAQ196847 QKM196847 QUI196847 REE196847 ROA196847 RXW196847 SHS196847 SRO196847 TBK196847 TLG196847 TVC196847 UEY196847 UOU196847 UYQ196847 VIM196847 VSI196847 WCE196847 WMA196847 WVW196847 O262383 JK262383 TG262383 ADC262383 AMY262383 AWU262383 BGQ262383 BQM262383 CAI262383 CKE262383 CUA262383 DDW262383 DNS262383 DXO262383 EHK262383 ERG262383 FBC262383 FKY262383 FUU262383 GEQ262383 GOM262383 GYI262383 HIE262383 HSA262383 IBW262383 ILS262383 IVO262383 JFK262383 JPG262383 JZC262383 KIY262383 KSU262383 LCQ262383 LMM262383 LWI262383 MGE262383 MQA262383 MZW262383 NJS262383 NTO262383 ODK262383 ONG262383 OXC262383 PGY262383 PQU262383 QAQ262383 QKM262383 QUI262383 REE262383 ROA262383 RXW262383 SHS262383 SRO262383 TBK262383 TLG262383 TVC262383 UEY262383 UOU262383 UYQ262383 VIM262383 VSI262383 WCE262383 WMA262383 WVW262383 O327919 JK327919 TG327919 ADC327919 AMY327919 AWU327919 BGQ327919 BQM327919 CAI327919 CKE327919 CUA327919 DDW327919 DNS327919 DXO327919 EHK327919 ERG327919 FBC327919 FKY327919 FUU327919 GEQ327919 GOM327919 GYI327919 HIE327919 HSA327919 IBW327919 ILS327919 IVO327919 JFK327919 JPG327919 JZC327919 KIY327919 KSU327919 LCQ327919 LMM327919 LWI327919 MGE327919 MQA327919 MZW327919 NJS327919 NTO327919 ODK327919 ONG327919 OXC327919 PGY327919 PQU327919 QAQ327919 QKM327919 QUI327919 REE327919 ROA327919 RXW327919 SHS327919 SRO327919 TBK327919 TLG327919 TVC327919 UEY327919 UOU327919 UYQ327919 VIM327919 VSI327919 WCE327919 WMA327919 WVW327919 O393455 JK393455 TG393455 ADC393455 AMY393455 AWU393455 BGQ393455 BQM393455 CAI393455 CKE393455 CUA393455 DDW393455 DNS393455 DXO393455 EHK393455 ERG393455 FBC393455 FKY393455 FUU393455 GEQ393455 GOM393455 GYI393455 HIE393455 HSA393455 IBW393455 ILS393455 IVO393455 JFK393455 JPG393455 JZC393455 KIY393455 KSU393455 LCQ393455 LMM393455 LWI393455 MGE393455 MQA393455 MZW393455 NJS393455 NTO393455 ODK393455 ONG393455 OXC393455 PGY393455 PQU393455 QAQ393455 QKM393455 QUI393455 REE393455 ROA393455 RXW393455 SHS393455 SRO393455 TBK393455 TLG393455 TVC393455 UEY393455 UOU393455 UYQ393455 VIM393455 VSI393455 WCE393455 WMA393455 WVW393455 O458991 JK458991 TG458991 ADC458991 AMY458991 AWU458991 BGQ458991 BQM458991 CAI458991 CKE458991 CUA458991 DDW458991 DNS458991 DXO458991 EHK458991 ERG458991 FBC458991 FKY458991 FUU458991 GEQ458991 GOM458991 GYI458991 HIE458991 HSA458991 IBW458991 ILS458991 IVO458991 JFK458991 JPG458991 JZC458991 KIY458991 KSU458991 LCQ458991 LMM458991 LWI458991 MGE458991 MQA458991 MZW458991 NJS458991 NTO458991 ODK458991 ONG458991 OXC458991 PGY458991 PQU458991 QAQ458991 QKM458991 QUI458991 REE458991 ROA458991 RXW458991 SHS458991 SRO458991 TBK458991 TLG458991 TVC458991 UEY458991 UOU458991 UYQ458991 VIM458991 VSI458991 WCE458991 WMA458991 WVW458991 O524527 JK524527 TG524527 ADC524527 AMY524527 AWU524527 BGQ524527 BQM524527 CAI524527 CKE524527 CUA524527 DDW524527 DNS524527 DXO524527 EHK524527 ERG524527 FBC524527 FKY524527 FUU524527 GEQ524527 GOM524527 GYI524527 HIE524527 HSA524527 IBW524527 ILS524527 IVO524527 JFK524527 JPG524527 JZC524527 KIY524527 KSU524527 LCQ524527 LMM524527 LWI524527 MGE524527 MQA524527 MZW524527 NJS524527 NTO524527 ODK524527 ONG524527 OXC524527 PGY524527 PQU524527 QAQ524527 QKM524527 QUI524527 REE524527 ROA524527 RXW524527 SHS524527 SRO524527 TBK524527 TLG524527 TVC524527 UEY524527 UOU524527 UYQ524527 VIM524527 VSI524527 WCE524527 WMA524527 WVW524527 O590063 JK590063 TG590063 ADC590063 AMY590063 AWU590063 BGQ590063 BQM590063 CAI590063 CKE590063 CUA590063 DDW590063 DNS590063 DXO590063 EHK590063 ERG590063 FBC590063 FKY590063 FUU590063 GEQ590063 GOM590063 GYI590063 HIE590063 HSA590063 IBW590063 ILS590063 IVO590063 JFK590063 JPG590063 JZC590063 KIY590063 KSU590063 LCQ590063 LMM590063 LWI590063 MGE590063 MQA590063 MZW590063 NJS590063 NTO590063 ODK590063 ONG590063 OXC590063 PGY590063 PQU590063 QAQ590063 QKM590063 QUI590063 REE590063 ROA590063 RXW590063 SHS590063 SRO590063 TBK590063 TLG590063 TVC590063 UEY590063 UOU590063 UYQ590063 VIM590063 VSI590063 WCE590063 WMA590063 WVW590063 O655599 JK655599 TG655599 ADC655599 AMY655599 AWU655599 BGQ655599 BQM655599 CAI655599 CKE655599 CUA655599 DDW655599 DNS655599 DXO655599 EHK655599 ERG655599 FBC655599 FKY655599 FUU655599 GEQ655599 GOM655599 GYI655599 HIE655599 HSA655599 IBW655599 ILS655599 IVO655599 JFK655599 JPG655599 JZC655599 KIY655599 KSU655599 LCQ655599 LMM655599 LWI655599 MGE655599 MQA655599 MZW655599 NJS655599 NTO655599 ODK655599 ONG655599 OXC655599 PGY655599 PQU655599 QAQ655599 QKM655599 QUI655599 REE655599 ROA655599 RXW655599 SHS655599 SRO655599 TBK655599 TLG655599 TVC655599 UEY655599 UOU655599 UYQ655599 VIM655599 VSI655599 WCE655599 WMA655599 WVW655599 O721135 JK721135 TG721135 ADC721135 AMY721135 AWU721135 BGQ721135 BQM721135 CAI721135 CKE721135 CUA721135 DDW721135 DNS721135 DXO721135 EHK721135 ERG721135 FBC721135 FKY721135 FUU721135 GEQ721135 GOM721135 GYI721135 HIE721135 HSA721135 IBW721135 ILS721135 IVO721135 JFK721135 JPG721135 JZC721135 KIY721135 KSU721135 LCQ721135 LMM721135 LWI721135 MGE721135 MQA721135 MZW721135 NJS721135 NTO721135 ODK721135 ONG721135 OXC721135 PGY721135 PQU721135 QAQ721135 QKM721135 QUI721135 REE721135 ROA721135 RXW721135 SHS721135 SRO721135 TBK721135 TLG721135 TVC721135 UEY721135 UOU721135 UYQ721135 VIM721135 VSI721135 WCE721135 WMA721135 WVW721135 O786671 JK786671 TG786671 ADC786671 AMY786671 AWU786671 BGQ786671 BQM786671 CAI786671 CKE786671 CUA786671 DDW786671 DNS786671 DXO786671 EHK786671 ERG786671 FBC786671 FKY786671 FUU786671 GEQ786671 GOM786671 GYI786671 HIE786671 HSA786671 IBW786671 ILS786671 IVO786671 JFK786671 JPG786671 JZC786671 KIY786671 KSU786671 LCQ786671 LMM786671 LWI786671 MGE786671 MQA786671 MZW786671 NJS786671 NTO786671 ODK786671 ONG786671 OXC786671 PGY786671 PQU786671 QAQ786671 QKM786671 QUI786671 REE786671 ROA786671 RXW786671 SHS786671 SRO786671 TBK786671 TLG786671 TVC786671 UEY786671 UOU786671 UYQ786671 VIM786671 VSI786671 WCE786671 WMA786671 WVW786671 O852207 JK852207 TG852207 ADC852207 AMY852207 AWU852207 BGQ852207 BQM852207 CAI852207 CKE852207 CUA852207 DDW852207 DNS852207 DXO852207 EHK852207 ERG852207 FBC852207 FKY852207 FUU852207 GEQ852207 GOM852207 GYI852207 HIE852207 HSA852207 IBW852207 ILS852207 IVO852207 JFK852207 JPG852207 JZC852207 KIY852207 KSU852207 LCQ852207 LMM852207 LWI852207 MGE852207 MQA852207 MZW852207 NJS852207 NTO852207 ODK852207 ONG852207 OXC852207 PGY852207 PQU852207 QAQ852207 QKM852207 QUI852207 REE852207 ROA852207 RXW852207 SHS852207 SRO852207 TBK852207 TLG852207 TVC852207 UEY852207 UOU852207 UYQ852207 VIM852207 VSI852207 WCE852207 WMA852207 WVW852207 O917743 JK917743 TG917743 ADC917743 AMY917743 AWU917743 BGQ917743 BQM917743 CAI917743 CKE917743 CUA917743 DDW917743 DNS917743 DXO917743 EHK917743 ERG917743 FBC917743 FKY917743 FUU917743 GEQ917743 GOM917743 GYI917743 HIE917743 HSA917743 IBW917743 ILS917743 IVO917743 JFK917743 JPG917743 JZC917743 KIY917743 KSU917743 LCQ917743 LMM917743 LWI917743 MGE917743 MQA917743 MZW917743 NJS917743 NTO917743 ODK917743 ONG917743 OXC917743 PGY917743 PQU917743 QAQ917743 QKM917743 QUI917743 REE917743 ROA917743 RXW917743 SHS917743 SRO917743 TBK917743 TLG917743 TVC917743 UEY917743 UOU917743 UYQ917743 VIM917743 VSI917743 WCE917743 WMA917743 WVW917743 O983279 JK983279 TG983279 ADC983279 AMY983279 AWU983279 BGQ983279 BQM983279 CAI983279 CKE983279 CUA983279 DDW983279 DNS983279 DXO983279 EHK983279 ERG983279 FBC983279 FKY983279 FUU983279 GEQ983279 GOM983279 GYI983279 HIE983279 HSA983279 IBW983279 ILS983279 IVO983279 JFK983279 JPG983279 JZC983279 KIY983279 KSU983279 LCQ983279 LMM983279 LWI983279 MGE983279 MQA983279 MZW983279 NJS983279 NTO983279 ODK983279 ONG983279 OXC983279 PGY983279 PQU983279 QAQ983279 QKM983279 QUI983279 REE983279 ROA983279 RXW983279 SHS983279 SRO983279 TBK983279 TLG983279 TVC983279 UEY983279 UOU983279 UYQ983279 VIM983279 VSI983279 WCE983279 WMA983279 WVW983279 WVW5 WMA5 WCE5 VSI5 VIM5 UYQ5 UOU5 UEY5 TVC5 TLG5 TBK5 SRO5 SHS5 RXW5 ROA5 REE5 QUI5 QKM5 QAQ5 PQU5 PGY5 OXC5 ONG5 ODK5 NTO5 NJS5 MZW5 MQA5 MGE5 LWI5 LMM5 LCQ5 KSU5 KIY5 JZC5 JPG5 JFK5 IVO5 ILS5 IBW5 HSA5 HIE5 GYI5 GOM5 GEQ5 FUU5 FKY5 FBC5 ERG5 EHK5 DXO5 DNS5 DDW5 CUA5 CKE5 CAI5 BQM5 BGQ5 AWU5 AMY5 ADC5 TG5 JK5 O5" xr:uid="{55F0F669-DD0D-436F-8791-3A705396D18B}"/>
  </dataValidations>
  <printOptions horizontalCentered="1"/>
  <pageMargins left="0.31496062992125984" right="0.31496062992125984" top="0.74803149606299213" bottom="0.74803149606299213" header="0.31496062992125984" footer="0.31496062992125984"/>
  <pageSetup scale="66" fitToHeight="8" orientation="landscape" r:id="rId1"/>
  <headerFooter>
    <oddFooter>&amp;CPágina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PPI</vt:lpstr>
      <vt:lpstr>PPI!Títulos_a_imprimir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2022-01-28T19:17:10Z</cp:lastPrinted>
  <dcterms:created xsi:type="dcterms:W3CDTF">2022-01-28T19:11:10Z</dcterms:created>
  <dcterms:modified xsi:type="dcterms:W3CDTF">2022-01-28T19:17:30Z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