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G:\PLATAFORMA SALUD 1T 2022\Transparencia 1T2022 CONAC\"/>
    </mc:Choice>
  </mc:AlternateContent>
  <xr:revisionPtr revIDLastSave="0" documentId="13_ncr:1_{09D3E2DE-6335-45EE-A8ED-9C65829F7D2F}" xr6:coauthVersionLast="36" xr6:coauthVersionMax="36" xr10:uidLastSave="{00000000-0000-0000-0000-000000000000}"/>
  <bookViews>
    <workbookView xWindow="0" yWindow="0" windowWidth="28800" windowHeight="12150" xr2:uid="{8D687194-1224-40D4-9ECC-B2D99829F760}"/>
  </bookViews>
  <sheets>
    <sheet name="PPI" sheetId="1" r:id="rId1"/>
  </sheets>
  <externalReferences>
    <externalReference r:id="rId2"/>
    <externalReference r:id="rId3"/>
    <externalReference r:id="rId4"/>
    <externalReference r:id="rId5"/>
    <externalReference r:id="rId6"/>
    <externalReference r:id="rId7"/>
  </externalReferences>
  <definedNames>
    <definedName name="A" localSheetId="0">[1]ECABR!#REF!</definedName>
    <definedName name="A">[1]ECABR!#REF!</definedName>
    <definedName name="A_impresión_IM" localSheetId="0">[1]ECABR!#REF!</definedName>
    <definedName name="A_impresión_IM">[1]ECABR!#REF!</definedName>
    <definedName name="abc" localSheetId="0">[2]TOTAL!#REF!</definedName>
    <definedName name="abc">[2]TOTAL!#REF!</definedName>
    <definedName name="_xlnm.Extract" localSheetId="0">[3]EGRESOS!#REF!</definedName>
    <definedName name="_xlnm.Extract">[3]EGRESOS!#REF!</definedName>
    <definedName name="_xlnm.Print_Area" localSheetId="0">PPI!$B$1:$M$114</definedName>
    <definedName name="B" localSheetId="0">[3]EGRESOS!#REF!</definedName>
    <definedName name="B">[3]EGRESOS!#REF!</definedName>
    <definedName name="BASE" localSheetId="0">#REF!</definedName>
    <definedName name="BASE">#REF!</definedName>
    <definedName name="_xlnm.Database" localSheetId="0">[4]REPORTO!#REF!</definedName>
    <definedName name="_xlnm.Database">[4]REPORTO!#REF!</definedName>
    <definedName name="cba" localSheetId="0">[2]TOTAL!#REF!</definedName>
    <definedName name="cba">[2]TOTAL!#REF!</definedName>
    <definedName name="cie" localSheetId="0">[1]ECABR!#REF!</definedName>
    <definedName name="cie">[1]ECABR!#REF!</definedName>
    <definedName name="ELOY" localSheetId="0">#REF!</definedName>
    <definedName name="ELOY">#REF!</definedName>
    <definedName name="Fecha" localSheetId="0">#REF!</definedName>
    <definedName name="Fecha">#REF!</definedName>
    <definedName name="HF">[5]T1705HF!$B$20:$B$20</definedName>
    <definedName name="ju" localSheetId="0">[4]REPORTO!#REF!</definedName>
    <definedName name="ju">[4]REPORTO!#REF!</definedName>
    <definedName name="mao" localSheetId="0">[1]ECABR!#REF!</definedName>
    <definedName name="mao">[1]ECABR!#REF!</definedName>
    <definedName name="N" localSheetId="0">#REF!</definedName>
    <definedName name="N">#REF!</definedName>
    <definedName name="REPORTO" localSheetId="0">#REF!</definedName>
    <definedName name="REPORTO">#REF!</definedName>
    <definedName name="TCAIE">[6]CH1902!$B$20:$B$20</definedName>
    <definedName name="TCFEEIS" localSheetId="0">#REF!</definedName>
    <definedName name="TCFEEIS">#REF!</definedName>
    <definedName name="_xlnm.Print_Titles" localSheetId="0">PPI!$1:$5</definedName>
    <definedName name="TRASP" localSheetId="0">#REF!</definedName>
    <definedName name="TRASP">#REF!</definedName>
    <definedName name="U" localSheetId="0">#REF!</definedName>
    <definedName name="U">#REF!</definedName>
    <definedName name="x" localSheetId="0">#REF!</definedName>
    <definedName name="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0" i="1" l="1"/>
  <c r="M110" i="1" s="1"/>
  <c r="J110" i="1"/>
  <c r="I110" i="1"/>
  <c r="H110" i="1"/>
  <c r="M108" i="1"/>
  <c r="L108" i="1"/>
  <c r="G108" i="1"/>
  <c r="M107" i="1"/>
  <c r="L107" i="1"/>
  <c r="G107" i="1"/>
  <c r="M106" i="1"/>
  <c r="L106" i="1"/>
  <c r="G106" i="1"/>
  <c r="M105" i="1"/>
  <c r="L105" i="1"/>
  <c r="G105" i="1"/>
  <c r="M104" i="1"/>
  <c r="L104" i="1"/>
  <c r="G104" i="1"/>
  <c r="M103" i="1"/>
  <c r="L103" i="1"/>
  <c r="G103" i="1"/>
  <c r="M102" i="1"/>
  <c r="L102" i="1"/>
  <c r="G102" i="1"/>
  <c r="M101" i="1"/>
  <c r="L101" i="1"/>
  <c r="G101" i="1"/>
  <c r="M100" i="1"/>
  <c r="L100" i="1"/>
  <c r="G100" i="1"/>
  <c r="M99" i="1"/>
  <c r="L99" i="1"/>
  <c r="G99" i="1"/>
  <c r="M98" i="1"/>
  <c r="L98" i="1"/>
  <c r="G98" i="1"/>
  <c r="M97" i="1"/>
  <c r="L97" i="1"/>
  <c r="G97" i="1"/>
  <c r="M96" i="1"/>
  <c r="L96" i="1"/>
  <c r="G96" i="1"/>
  <c r="M95" i="1"/>
  <c r="L95" i="1"/>
  <c r="G95" i="1"/>
  <c r="M94" i="1"/>
  <c r="L94" i="1"/>
  <c r="G94" i="1"/>
  <c r="M93" i="1"/>
  <c r="L93" i="1"/>
  <c r="G93" i="1"/>
  <c r="M92" i="1"/>
  <c r="L92" i="1"/>
  <c r="G92" i="1"/>
  <c r="K87" i="1"/>
  <c r="L87" i="1" s="1"/>
  <c r="J87" i="1"/>
  <c r="I87" i="1"/>
  <c r="I112" i="1" s="1"/>
  <c r="H87" i="1"/>
  <c r="M85" i="1"/>
  <c r="L85" i="1"/>
  <c r="G85" i="1"/>
  <c r="M84" i="1"/>
  <c r="L84" i="1"/>
  <c r="G84" i="1"/>
  <c r="M83" i="1"/>
  <c r="L83" i="1"/>
  <c r="G83" i="1"/>
  <c r="M82" i="1"/>
  <c r="L82" i="1"/>
  <c r="G82" i="1"/>
  <c r="M81" i="1"/>
  <c r="L81" i="1"/>
  <c r="G81" i="1"/>
  <c r="M80" i="1"/>
  <c r="L80" i="1"/>
  <c r="G80" i="1"/>
  <c r="M79" i="1"/>
  <c r="L79" i="1"/>
  <c r="G79" i="1"/>
  <c r="M78" i="1"/>
  <c r="L78" i="1"/>
  <c r="G78" i="1"/>
  <c r="M77" i="1"/>
  <c r="L77" i="1"/>
  <c r="G77" i="1"/>
  <c r="M76" i="1"/>
  <c r="L76" i="1"/>
  <c r="G76" i="1"/>
  <c r="M75" i="1"/>
  <c r="L75" i="1"/>
  <c r="G75" i="1"/>
  <c r="M74" i="1"/>
  <c r="L74" i="1"/>
  <c r="G74" i="1"/>
  <c r="M73" i="1"/>
  <c r="L73" i="1"/>
  <c r="G73" i="1"/>
  <c r="M72" i="1"/>
  <c r="L72" i="1"/>
  <c r="G72" i="1"/>
  <c r="M71" i="1"/>
  <c r="L71" i="1"/>
  <c r="G71" i="1"/>
  <c r="M70" i="1"/>
  <c r="L70" i="1"/>
  <c r="G70" i="1"/>
  <c r="M69" i="1"/>
  <c r="L69" i="1"/>
  <c r="G69" i="1"/>
  <c r="M68" i="1"/>
  <c r="L68" i="1"/>
  <c r="G68" i="1"/>
  <c r="M67" i="1"/>
  <c r="L67" i="1"/>
  <c r="G67" i="1"/>
  <c r="M66" i="1"/>
  <c r="L66" i="1"/>
  <c r="G66" i="1"/>
  <c r="M65" i="1"/>
  <c r="L65" i="1"/>
  <c r="G65" i="1"/>
  <c r="M64" i="1"/>
  <c r="L64" i="1"/>
  <c r="G64" i="1"/>
  <c r="M63" i="1"/>
  <c r="L63" i="1"/>
  <c r="G63" i="1"/>
  <c r="M62" i="1"/>
  <c r="L62" i="1"/>
  <c r="G62" i="1"/>
  <c r="M61" i="1"/>
  <c r="L61" i="1"/>
  <c r="G61" i="1"/>
  <c r="M60" i="1"/>
  <c r="L60" i="1"/>
  <c r="G60" i="1"/>
  <c r="M59" i="1"/>
  <c r="L59" i="1"/>
  <c r="G59" i="1"/>
  <c r="M58" i="1"/>
  <c r="L58" i="1"/>
  <c r="G58" i="1"/>
  <c r="M57" i="1"/>
  <c r="L57" i="1"/>
  <c r="G57" i="1"/>
  <c r="M56" i="1"/>
  <c r="L56" i="1"/>
  <c r="G56" i="1"/>
  <c r="M55" i="1"/>
  <c r="L55" i="1"/>
  <c r="G55" i="1"/>
  <c r="M54" i="1"/>
  <c r="L54" i="1"/>
  <c r="G54" i="1"/>
  <c r="M53" i="1"/>
  <c r="L53" i="1"/>
  <c r="G53" i="1"/>
  <c r="M52" i="1"/>
  <c r="L52" i="1"/>
  <c r="G52" i="1"/>
  <c r="M51" i="1"/>
  <c r="L51" i="1"/>
  <c r="G51" i="1"/>
  <c r="M50" i="1"/>
  <c r="L50" i="1"/>
  <c r="G50" i="1"/>
  <c r="M49" i="1"/>
  <c r="L49" i="1"/>
  <c r="G49" i="1"/>
  <c r="M48" i="1"/>
  <c r="L48" i="1"/>
  <c r="G48" i="1"/>
  <c r="M47" i="1"/>
  <c r="L47" i="1"/>
  <c r="G47" i="1"/>
  <c r="M46" i="1"/>
  <c r="L46" i="1"/>
  <c r="G46" i="1"/>
  <c r="M45" i="1"/>
  <c r="L45" i="1"/>
  <c r="G45" i="1"/>
  <c r="M44" i="1"/>
  <c r="L44" i="1"/>
  <c r="G44" i="1"/>
  <c r="M43" i="1"/>
  <c r="L43" i="1"/>
  <c r="G43" i="1"/>
  <c r="M42" i="1"/>
  <c r="L42" i="1"/>
  <c r="G42" i="1"/>
  <c r="M41" i="1"/>
  <c r="L41" i="1"/>
  <c r="G41" i="1"/>
  <c r="M40" i="1"/>
  <c r="L40" i="1"/>
  <c r="G40" i="1"/>
  <c r="M39" i="1"/>
  <c r="L39" i="1"/>
  <c r="G39" i="1"/>
  <c r="M38" i="1"/>
  <c r="L38" i="1"/>
  <c r="G38" i="1"/>
  <c r="M37" i="1"/>
  <c r="L37" i="1"/>
  <c r="G37" i="1"/>
  <c r="M36" i="1"/>
  <c r="L36" i="1"/>
  <c r="G36" i="1"/>
  <c r="M35" i="1"/>
  <c r="L35" i="1"/>
  <c r="G35" i="1"/>
  <c r="M34" i="1"/>
  <c r="L34" i="1"/>
  <c r="G34" i="1"/>
  <c r="M33" i="1"/>
  <c r="L33" i="1"/>
  <c r="G33" i="1"/>
  <c r="M32" i="1"/>
  <c r="L32" i="1"/>
  <c r="G32" i="1"/>
  <c r="M31" i="1"/>
  <c r="L31" i="1"/>
  <c r="G31" i="1"/>
  <c r="M30" i="1"/>
  <c r="L30" i="1"/>
  <c r="G30" i="1"/>
  <c r="M29" i="1"/>
  <c r="L29" i="1"/>
  <c r="G29" i="1"/>
  <c r="M28" i="1"/>
  <c r="L28" i="1"/>
  <c r="G28" i="1"/>
  <c r="M27" i="1"/>
  <c r="L27" i="1"/>
  <c r="G27" i="1"/>
  <c r="M26" i="1"/>
  <c r="L26" i="1"/>
  <c r="G26" i="1"/>
  <c r="M25" i="1"/>
  <c r="L25" i="1"/>
  <c r="G25" i="1"/>
  <c r="M24" i="1"/>
  <c r="L24" i="1"/>
  <c r="G24" i="1"/>
  <c r="M23" i="1"/>
  <c r="L23" i="1"/>
  <c r="G23" i="1"/>
  <c r="M22" i="1"/>
  <c r="L22" i="1"/>
  <c r="G22" i="1"/>
  <c r="M21" i="1"/>
  <c r="L21" i="1"/>
  <c r="G21" i="1"/>
  <c r="M20" i="1"/>
  <c r="L20" i="1"/>
  <c r="G20" i="1"/>
  <c r="M19" i="1"/>
  <c r="L19" i="1"/>
  <c r="G19" i="1"/>
  <c r="M18" i="1"/>
  <c r="L18" i="1"/>
  <c r="G18" i="1"/>
  <c r="M17" i="1"/>
  <c r="L17" i="1"/>
  <c r="G17" i="1"/>
  <c r="M16" i="1"/>
  <c r="L16" i="1"/>
  <c r="G16" i="1"/>
  <c r="M15" i="1"/>
  <c r="L15" i="1"/>
  <c r="G15" i="1"/>
  <c r="M14" i="1"/>
  <c r="L14" i="1"/>
  <c r="G14" i="1"/>
  <c r="M13" i="1"/>
  <c r="L13" i="1"/>
  <c r="G13" i="1"/>
  <c r="M12" i="1"/>
  <c r="L12" i="1"/>
  <c r="G12" i="1"/>
  <c r="M11" i="1"/>
  <c r="L11" i="1"/>
  <c r="G11" i="1"/>
  <c r="M10" i="1"/>
  <c r="L10" i="1"/>
  <c r="G10" i="1"/>
  <c r="M9" i="1"/>
  <c r="L9" i="1"/>
  <c r="G9" i="1"/>
  <c r="M8" i="1"/>
  <c r="L8" i="1"/>
  <c r="G8" i="1"/>
  <c r="M87" i="1" l="1"/>
  <c r="G110" i="1"/>
  <c r="G87" i="1"/>
  <c r="H112" i="1"/>
  <c r="J112" i="1"/>
  <c r="L110" i="1"/>
  <c r="K112" i="1"/>
  <c r="G112" i="1" l="1"/>
  <c r="M112" i="1"/>
  <c r="L112" i="1"/>
</calcChain>
</file>

<file path=xl/sharedStrings.xml><?xml version="1.0" encoding="utf-8"?>
<sst xmlns="http://schemas.openxmlformats.org/spreadsheetml/2006/main" count="231" uniqueCount="140">
  <si>
    <t>INSTITUTO DE SALUD PUBLICA DEL ESTADO DE GUANAJUATO
Programas y Proyectos de Inversión
Del 1 de Enero al 31 de Marzo de 2022</t>
  </si>
  <si>
    <t>PROGRAMAS Y PROYECTOS DE INVERSIÓN</t>
  </si>
  <si>
    <t>DENOMINACIÓN PROGRAMA/PROYECTO</t>
  </si>
  <si>
    <t>PARTIDA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</si>
  <si>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</si>
  <si>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</si>
  <si>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</si>
  <si>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</si>
  <si>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</si>
  <si>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</si>
  <si>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</si>
  <si>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</si>
  <si>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</si>
  <si>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</si>
  <si>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</si>
  <si>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</si>
  <si>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G1115</t>
  </si>
  <si>
    <t>OPERACIÓN ADMINISTRATIVA DE LA DIRECCIÓN GENERAL DE ADMINISTRACIÓN.</t>
  </si>
  <si>
    <t>MUEBLES DE OFICINA Y ESTANTERIA</t>
  </si>
  <si>
    <t>MUEBLES, EXCEPTO DE OFICINA Y ESTANTERIA</t>
  </si>
  <si>
    <t>EQUIPO DE COMPUTO Y DE TECNOLOGIAS DE LA INFORMACI</t>
  </si>
  <si>
    <t>EQUIPO Y APARATOS AUDIOVISUALES</t>
  </si>
  <si>
    <t>SISTEMAS DE AIRE ACONDICIONADO, CALEFACCION Y DE R</t>
  </si>
  <si>
    <t>G1115.0089</t>
  </si>
  <si>
    <t>SISTEMAS DE INFORMACIÓN EN SALUD</t>
  </si>
  <si>
    <t>G1117</t>
  </si>
  <si>
    <t>OPERACIÓN Y ADMINISTRACIÓN DE LA DIRECCIÓN GENERAL DE RECURSOS HUMANOS.</t>
  </si>
  <si>
    <t>G2098</t>
  </si>
  <si>
    <t>OPERACIÓN Y ADMINISTRACIÓN DEL DESPACHO DE LA DIRECCIÓN GENERAL DEL ISAPEG.</t>
  </si>
  <si>
    <t>G2102</t>
  </si>
  <si>
    <t>PROMOCIÓN E IMPLEMENTACIÓN DE POLÍTICAS PARA LA ADMINISTRACIÓN DE RECURSOS HUMANOS, FINANCIEROS Y MA</t>
  </si>
  <si>
    <t>P1103</t>
  </si>
  <si>
    <t>OPERACIÓN DE LA JURISDICCIÓN SANITARIA  VII LEÓN</t>
  </si>
  <si>
    <t>P1111</t>
  </si>
  <si>
    <t>OPERACIÓN DEL SISTEMA DE URGENCIAS DEL ESTADO DE GUANAJUATO</t>
  </si>
  <si>
    <t>OTRO MOBILIARIO Y EQUIPO EDUCACIONAL Y RECREATIVO</t>
  </si>
  <si>
    <t>P1210</t>
  </si>
  <si>
    <t>HOSPITALIZACIÓN Y VALORACIÓN DE PACIENTES EN EL HOSPITAL GENERAL CELAYA</t>
  </si>
  <si>
    <t>P1228</t>
  </si>
  <si>
    <t>HOSPITALIZACIÓN Y VALORACIÓN DE PACIENTES EN EL HOSPITAL GENERAL LEÓN</t>
  </si>
  <si>
    <t>P1244</t>
  </si>
  <si>
    <t>HOSPITALIZACIÓN Y VALORACIÓN DE PACIENTES EN EL HOSPITAL GENERAL SAN MIGUEL ALLENDE</t>
  </si>
  <si>
    <t>MAQUINARIA Y EQUIPO INDUSTRIAL</t>
  </si>
  <si>
    <t>EQUIPOS DE GENERACION ELECTRICA, APARATOS Y ACCESO</t>
  </si>
  <si>
    <t>P1256</t>
  </si>
  <si>
    <t>HOSPITALIZACIÓN Y VALORACIÓN DE PACIENTES EN EL HOSPITAL MATERNO DE CELAYA</t>
  </si>
  <si>
    <t>EQUIPO MEDICO Y DE LABORATORIO</t>
  </si>
  <si>
    <t>P1288</t>
  </si>
  <si>
    <t>HOSPITALIZACIÓN Y VALORACIÓN DE PACIENTES EN EL HOSPITAL COMUNITARIO JARAL DEL PROGRESO</t>
  </si>
  <si>
    <t>P1289</t>
  </si>
  <si>
    <t>HOSPITALIZACIÓN Y VALORACIÓN DE PACIENTES EN EL HOSPITAL COMUNITARIO SANTA CRUZ DE JUVENTINO ROSAS</t>
  </si>
  <si>
    <t>P1294</t>
  </si>
  <si>
    <t>HOSPITALIZACIÓN Y VALORACIÓN DE PACIENTES EN EL HOSPITAL COMUNITARIO SAN FRANCISCO DEL RINCÓN</t>
  </si>
  <si>
    <t>P1310</t>
  </si>
  <si>
    <t>HOSPITALIZACIÓN Y VALORACIÓN DE PACIENTES EN EL HOSPITAL COMUNITARIO ROMITA</t>
  </si>
  <si>
    <t>OTROS EQUIPOS</t>
  </si>
  <si>
    <t>P1324</t>
  </si>
  <si>
    <t>ATENCIÓN DE PACIENTES EN EL CENTRO DE ATENCIÓN INTEGRAL A LA SALUD MENTAL DE LEÓN</t>
  </si>
  <si>
    <t>P2779</t>
  </si>
  <si>
    <t>OPERACIÓN Y ADMINISTRACIÓN DE LA DIRECCIÓN GENERAL DE SERVICIOS DE SALUD IMPULSANDO ACCIONES DE PREV</t>
  </si>
  <si>
    <t>OTROS MOBILIARIOS Y EQUIPOS DE ADMINISTRACION</t>
  </si>
  <si>
    <t>INSTRUMENTAL MEDICO Y DE LABORATORIO</t>
  </si>
  <si>
    <t>P2779.0013</t>
  </si>
  <si>
    <t>IGUALDAD DE GÉNERO EN SALUD</t>
  </si>
  <si>
    <t>P2779.0017</t>
  </si>
  <si>
    <t>PLANIFICACIÓN FAMILIAR Y ANTICONCEPCIÓN</t>
  </si>
  <si>
    <t>CAMARAS FOTOGRAFICAS Y DE VIDEO</t>
  </si>
  <si>
    <t>EQUIPO DE COMUNICACION Y TELECOMUNICACION</t>
  </si>
  <si>
    <t>SOFTWARE</t>
  </si>
  <si>
    <t>P2779.0024</t>
  </si>
  <si>
    <t>SALUD SEXUAL Y REPRODUCTIVA PARA ADOLESCENTES</t>
  </si>
  <si>
    <t>Q1492</t>
  </si>
  <si>
    <t>HOSPITAL COMUNITARIO DE ROMITA (REMODELACIÓN Y AMPLIACIÓN)</t>
  </si>
  <si>
    <t>Q1494</t>
  </si>
  <si>
    <t>HOSPITAL GENERAL DE IRAPUATO (REMODELACIÓN)</t>
  </si>
  <si>
    <t>Q1525</t>
  </si>
  <si>
    <t>HOSPITAL COMUNITARIO DE CORTAZAR (AMPLIACIÓN Y REMODELACIÓN)</t>
  </si>
  <si>
    <t>Q1526</t>
  </si>
  <si>
    <t>HOSPITAL GENERAL GUANAJUATO</t>
  </si>
  <si>
    <t>Q1599</t>
  </si>
  <si>
    <t>NUEVO HOSPITAL GENERAL DE LEÓN</t>
  </si>
  <si>
    <t>Q2163</t>
  </si>
  <si>
    <t>SUSTITUCIÓN DEL CENTRO DE SALUD CON SERVICIOS AMPLIADOS (CESSA) DE VICTORIA</t>
  </si>
  <si>
    <t>Q2560</t>
  </si>
  <si>
    <t>HOSPITAL GENERAL DE SILAO - AMPLIACIÓN</t>
  </si>
  <si>
    <t>Q2615</t>
  </si>
  <si>
    <t>CENTRO DE ATENCIÓN INTEGRAL A LA SALUD MENTAL</t>
  </si>
  <si>
    <t>Q2810</t>
  </si>
  <si>
    <t>UMAPS MAGDALENA DE ARACEO, VALLE DE SANTIAGO</t>
  </si>
  <si>
    <t>Q2811</t>
  </si>
  <si>
    <t>HOSPITAL MATERNO INFANTIL DE LEÓN (AMPLIACIÓN Y REMODELACIÓN)</t>
  </si>
  <si>
    <t>Q2877</t>
  </si>
  <si>
    <t>HOSPITAL GENERAL CELAYA</t>
  </si>
  <si>
    <t>Q3305</t>
  </si>
  <si>
    <t>UMAPS VALTIERRA, SALAMANCA (SUSTITUCIÓN)</t>
  </si>
  <si>
    <t>Q3339</t>
  </si>
  <si>
    <t>HOSPITAL GENERAL DE SAN MIGUEL DE ALLENDE (EQUIPAMIENTO)</t>
  </si>
  <si>
    <t>Q3340</t>
  </si>
  <si>
    <t>HOSPITAL GENERAL SALAMANCA</t>
  </si>
  <si>
    <t>Q3341</t>
  </si>
  <si>
    <t>HOSPITAL GENERAL SALVATIERRA</t>
  </si>
  <si>
    <t>Q3342</t>
  </si>
  <si>
    <t>HOSPITAL MATERNO DE CELAYA (EQUIPAMIENTO)</t>
  </si>
  <si>
    <t>Q3350</t>
  </si>
  <si>
    <t>HOSPITAL MATERNO INFANTIL DE IRAPUATO (EQUIPAMIENTO)</t>
  </si>
  <si>
    <t>Q3361</t>
  </si>
  <si>
    <t>HOSPITAL GENERAL DE SAN JOSÉ ITURBIDE</t>
  </si>
  <si>
    <t>Q3367</t>
  </si>
  <si>
    <t>HOSPITAL GENERAL DE PÉNJAMO (EQUIPAMIENTO)</t>
  </si>
  <si>
    <t>Q3388</t>
  </si>
  <si>
    <t>FORTALECIMIENTO DE LOS SERVICIOS DE SALUD DEL ESTADO DE GUANAJUATO PARA LA ATENCIÓN DE CONTINGENCIAS</t>
  </si>
  <si>
    <t>TOTAL PROGRAMA DE INVERSIÓN DE ADQUISICIONES</t>
  </si>
  <si>
    <t>PROYECTOS DE INVERSIÓN</t>
  </si>
  <si>
    <t>PROGRAMA DE INVERSIÓN DE INFRAESTRUCTURA</t>
  </si>
  <si>
    <t>EDIFICACION NO HABITACIONAL</t>
  </si>
  <si>
    <t>Q2066</t>
  </si>
  <si>
    <t>IPP NUEVO HOSPITAL GENERAL DE LEÓN</t>
  </si>
  <si>
    <t>Q2764</t>
  </si>
  <si>
    <t>SUSTITUCIÓN DEL CENTRO DE ATENCIÓN INTEGRAL DE SERVICIOS ESENCIALES DE SALUD (CAISES) DE SAN JOSÉ IT</t>
  </si>
  <si>
    <t>Q2814</t>
  </si>
  <si>
    <t>CENTRO DE ATENCIÓN INTEGRAL EN SERVICIOS ESENCIALES DE SALUD (CAISES) DE VILLAGRÁN</t>
  </si>
  <si>
    <t>Q2829</t>
  </si>
  <si>
    <t>UMAPS EL CARRICILLO, ATARJEA</t>
  </si>
  <si>
    <t>Q2852</t>
  </si>
  <si>
    <t>UMAPS VENADO DE YOSTIRO, IRAPUATO</t>
  </si>
  <si>
    <t>Q2981</t>
  </si>
  <si>
    <t>UMAPS LOS CASTILLOS, LEÓN (SUSTITUCIÓN)</t>
  </si>
  <si>
    <t>Q3295</t>
  </si>
  <si>
    <t>HOSPITAL GENERAL DE URIANGATO (AMPLIACIÓN Y REMODELACIÓN)</t>
  </si>
  <si>
    <t>Q3301</t>
  </si>
  <si>
    <t>TORRE MÉDICA DEL HOSPITAL GENERAL DE IRAPUATO</t>
  </si>
  <si>
    <t>Q3353</t>
  </si>
  <si>
    <t>HOSPITAL COMUNITARIO DE HUANÍMARO - AMPLIACIÓN Y REMODELACIÓN</t>
  </si>
  <si>
    <t>Q3427</t>
  </si>
  <si>
    <t>SUSTITUCIÓN DEL CENTRO DE ATENCION INTEGRAL EN SERVICIOS ESENCIALES DE SALUD (CAISES)  JARAL DEL PRO</t>
  </si>
  <si>
    <t>Q3645</t>
  </si>
  <si>
    <t>UMAPS JALPA DE CÁNOVAS EN PURÍSIMA DEL RINCÓN ( SUSTITUCIÓN)</t>
  </si>
  <si>
    <t>TOTAL PROYECTOS DE INVERSIÓN DE INFRAESTRUCTURA</t>
  </si>
  <si>
    <t xml:space="preserve">TOTAL PROGRAMAS Y PROYECTOS DE INVERSIÓN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</si>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</sst>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00_);_(* \(#,##0.00\);_(* &quot;-&quot;??_);_(@_)"/>
  </numFmts>
  <fonts count="11" x14ac:knownFonts="1">
    <font>
      <sz val="8"/>
      <color theme="1"/>
      <name val="Arial"/>
      <family val="2"/>
    </font>
    <font>
      <sz val="8"/>
      <color theme="1"/>
      <name val="Arial"/>
      <family val="2"/>
    </font>
    <font>
      <sz val="10"/>
      <name val="Arial"/>
      <family val="2"/>
    </font>
    <font>
      <sz val="10"/>
      <color theme="1"/>
      <name val="Times New Roman"/>
      <family val="2"/>
    </font>
    <font>
      <b/>
      <sz val="8"/>
      <name val="Arial"/>
      <family val="2"/>
    </font>
    <font>
      <sz val="10"/>
      <color theme="1"/>
      <name val="Arial"/>
      <family val="2"/>
    </font>
    <font>
      <sz val="8"/>
      <name val="Arial"/>
      <family val="2"/>
    </font>
    <font>
      <b/>
      <sz val="9"/>
      <color indexed="8"/>
      <name val="Calibri"/>
      <family val="2"/>
      <scheme val="minor"/>
    </font>
    <font>
      <b/>
      <sz val="8"/>
      <color indexed="8"/>
      <name val="Arial"/>
      <family val="2"/>
    </font>
    <font>
      <sz val="8"/>
      <color indexed="8"/>
      <name val="Arial"/>
      <family val="2"/>
    </font>
    <font>
      <sz val="11"/>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0" fillId="0" borderId="0"/>
  </cellStyleXfs>
  <cellXfs count="97">
    <xf numFmtId="0" fontId="0" fillId="0" borderId="0" xfId="0"/>
    <xf numFmtId="0" fontId="2" fillId="0" borderId="0" xfId="0" applyFont="1"/>
    <xf numFmtId="0" fontId="5" fillId="0" borderId="0" xfId="0" applyFont="1"/>
    <xf numFmtId="0" fontId="2" fillId="4" borderId="0" xfId="0" applyFont="1" applyFill="1"/>
    <xf numFmtId="0" fontId="7" fillId="4" borderId="0" xfId="0" applyFont="1" applyFill="1" applyBorder="1" applyAlignment="1" applyProtection="1">
      <alignment horizontal="center" vertical="center" wrapText="1"/>
    </xf>
    <xf numFmtId="0" fontId="2" fillId="4" borderId="0" xfId="0" applyFont="1" applyFill="1" applyBorder="1"/>
    <xf numFmtId="0" fontId="8" fillId="4" borderId="0" xfId="0" applyFont="1" applyFill="1" applyBorder="1" applyAlignment="1" applyProtection="1">
      <alignment horizontal="right" vertical="center" wrapText="1"/>
    </xf>
    <xf numFmtId="0" fontId="8" fillId="4" borderId="9" xfId="0" applyFont="1" applyFill="1" applyBorder="1" applyAlignment="1" applyProtection="1">
      <alignment horizontal="right" vertical="center" wrapText="1"/>
    </xf>
    <xf numFmtId="0" fontId="2" fillId="4" borderId="8" xfId="0" applyFont="1" applyFill="1" applyBorder="1"/>
    <xf numFmtId="0" fontId="7" fillId="4" borderId="0" xfId="0" applyFont="1" applyFill="1" applyBorder="1" applyAlignment="1" applyProtection="1">
      <alignment vertical="center" wrapText="1"/>
    </xf>
    <xf numFmtId="0" fontId="9" fillId="4" borderId="0" xfId="0" applyFont="1" applyFill="1" applyBorder="1" applyAlignment="1" applyProtection="1">
      <alignment horizontal="left" vertical="top" wrapText="1"/>
    </xf>
    <xf numFmtId="0" fontId="9" fillId="4" borderId="9" xfId="0" applyFont="1" applyFill="1" applyBorder="1" applyAlignment="1" applyProtection="1">
      <alignment horizontal="left" vertical="top" wrapText="1"/>
    </xf>
    <xf numFmtId="0" fontId="6" fillId="0" borderId="28" xfId="0" applyFont="1" applyFill="1" applyBorder="1"/>
    <xf numFmtId="0" fontId="9" fillId="0" borderId="28" xfId="0" applyFont="1" applyFill="1" applyBorder="1" applyAlignment="1" applyProtection="1">
      <alignment horizontal="left" wrapText="1"/>
    </xf>
    <xf numFmtId="0" fontId="9" fillId="0" borderId="28" xfId="0" applyFont="1" applyFill="1" applyBorder="1" applyAlignment="1" applyProtection="1">
      <alignment horizontal="center" vertical="center" wrapText="1"/>
    </xf>
    <xf numFmtId="0" fontId="9" fillId="0" borderId="28" xfId="0" applyFont="1" applyFill="1" applyBorder="1" applyAlignment="1" applyProtection="1">
      <alignment vertical="center" wrapText="1"/>
    </xf>
    <xf numFmtId="164" fontId="9" fillId="0" borderId="28" xfId="0" applyNumberFormat="1" applyFont="1" applyFill="1" applyBorder="1" applyAlignment="1" applyProtection="1">
      <alignment horizontal="left" vertical="top" wrapText="1"/>
    </xf>
    <xf numFmtId="44" fontId="9" fillId="0" borderId="28" xfId="1" applyFont="1" applyFill="1" applyBorder="1" applyAlignment="1" applyProtection="1">
      <alignment vertical="top" wrapText="1"/>
    </xf>
    <xf numFmtId="9" fontId="9" fillId="0" borderId="28" xfId="2" applyFont="1" applyFill="1" applyBorder="1" applyAlignment="1" applyProtection="1">
      <alignment horizontal="center" vertical="top" wrapText="1"/>
    </xf>
    <xf numFmtId="0" fontId="6" fillId="0" borderId="8" xfId="0" applyFont="1" applyFill="1" applyBorder="1"/>
    <xf numFmtId="0" fontId="6" fillId="0" borderId="0" xfId="0" applyFont="1" applyFill="1" applyBorder="1"/>
    <xf numFmtId="0" fontId="9" fillId="0" borderId="0" xfId="0" applyFont="1" applyFill="1" applyBorder="1" applyAlignment="1" applyProtection="1">
      <alignment horizontal="left"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164" fontId="9" fillId="0" borderId="0" xfId="0" applyNumberFormat="1" applyFont="1" applyFill="1" applyBorder="1" applyAlignment="1" applyProtection="1">
      <alignment horizontal="left" vertical="top" wrapText="1"/>
    </xf>
    <xf numFmtId="44" fontId="9" fillId="0" borderId="0" xfId="1" applyFont="1" applyFill="1" applyBorder="1" applyAlignment="1" applyProtection="1">
      <alignment vertical="top" wrapText="1"/>
    </xf>
    <xf numFmtId="9" fontId="9" fillId="0" borderId="0" xfId="2" applyFont="1" applyFill="1" applyBorder="1" applyAlignment="1" applyProtection="1">
      <alignment horizontal="center" vertical="top" wrapText="1"/>
    </xf>
    <xf numFmtId="9" fontId="9" fillId="0" borderId="9" xfId="2" applyFont="1" applyFill="1" applyBorder="1" applyAlignment="1" applyProtection="1">
      <alignment horizontal="center" vertical="top" wrapText="1"/>
    </xf>
    <xf numFmtId="43" fontId="8" fillId="4" borderId="29" xfId="0" applyNumberFormat="1" applyFont="1" applyFill="1" applyBorder="1" applyAlignment="1" applyProtection="1">
      <alignment horizontal="right" vertical="center" wrapText="1"/>
    </xf>
    <xf numFmtId="9" fontId="8" fillId="4" borderId="29" xfId="2" applyFont="1" applyFill="1" applyBorder="1" applyAlignment="1" applyProtection="1">
      <alignment horizontal="center" vertical="top" wrapText="1"/>
    </xf>
    <xf numFmtId="9" fontId="8" fillId="4" borderId="30" xfId="2" applyFont="1" applyFill="1" applyBorder="1" applyAlignment="1" applyProtection="1">
      <alignment horizontal="center" vertical="top" wrapText="1"/>
    </xf>
    <xf numFmtId="0" fontId="6" fillId="4" borderId="8" xfId="0" applyFont="1" applyFill="1" applyBorder="1"/>
    <xf numFmtId="0" fontId="6" fillId="4" borderId="0" xfId="0" applyFont="1" applyFill="1" applyBorder="1"/>
    <xf numFmtId="0" fontId="9" fillId="4" borderId="0" xfId="0" applyFont="1" applyFill="1" applyBorder="1" applyAlignment="1" applyProtection="1">
      <alignment horizontal="center" vertical="top" wrapText="1"/>
    </xf>
    <xf numFmtId="0" fontId="8" fillId="0" borderId="8"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9" fillId="0" borderId="28" xfId="0" applyFont="1" applyFill="1" applyBorder="1" applyAlignment="1" applyProtection="1">
      <alignment horizontal="left" vertical="top" wrapText="1"/>
    </xf>
    <xf numFmtId="0" fontId="9" fillId="0" borderId="28" xfId="0" applyFont="1" applyFill="1" applyBorder="1" applyAlignment="1" applyProtection="1">
      <alignment horizontal="center" vertical="top" wrapText="1"/>
    </xf>
    <xf numFmtId="0" fontId="6" fillId="0" borderId="8" xfId="0" applyFont="1" applyBorder="1"/>
    <xf numFmtId="0" fontId="6" fillId="0" borderId="0" xfId="0" applyFont="1" applyBorder="1"/>
    <xf numFmtId="0" fontId="9" fillId="5" borderId="0" xfId="0" applyFont="1" applyFill="1" applyBorder="1" applyAlignment="1" applyProtection="1">
      <alignment horizontal="left" vertical="top" wrapText="1"/>
    </xf>
    <xf numFmtId="0" fontId="9" fillId="5" borderId="0" xfId="0" applyFont="1" applyFill="1" applyBorder="1" applyAlignment="1" applyProtection="1">
      <alignment horizontal="center" vertical="top" wrapText="1"/>
    </xf>
    <xf numFmtId="0" fontId="9" fillId="5" borderId="9" xfId="0" applyFont="1" applyFill="1" applyBorder="1" applyAlignment="1" applyProtection="1">
      <alignment horizontal="left" vertical="top" wrapText="1"/>
    </xf>
    <xf numFmtId="43" fontId="8" fillId="6" borderId="29" xfId="0" applyNumberFormat="1" applyFont="1" applyFill="1" applyBorder="1" applyAlignment="1" applyProtection="1">
      <alignment horizontal="right" vertical="center" wrapText="1"/>
    </xf>
    <xf numFmtId="9" fontId="8" fillId="3" borderId="29" xfId="2" applyFont="1" applyFill="1" applyBorder="1" applyAlignment="1" applyProtection="1">
      <alignment horizontal="center" vertical="top" wrapText="1"/>
    </xf>
    <xf numFmtId="9" fontId="8" fillId="3" borderId="30" xfId="2" applyFont="1" applyFill="1" applyBorder="1" applyAlignment="1" applyProtection="1">
      <alignment horizontal="center" vertical="top" wrapText="1"/>
    </xf>
    <xf numFmtId="0" fontId="2" fillId="0" borderId="20" xfId="0" applyFont="1" applyBorder="1"/>
    <xf numFmtId="0" fontId="2" fillId="0" borderId="31" xfId="0" applyFont="1" applyBorder="1"/>
    <xf numFmtId="0" fontId="2" fillId="0" borderId="31" xfId="0" applyFont="1" applyBorder="1" applyAlignment="1">
      <alignment horizontal="center"/>
    </xf>
    <xf numFmtId="0" fontId="2" fillId="0" borderId="21" xfId="0" applyFont="1" applyBorder="1"/>
    <xf numFmtId="0" fontId="6"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 fillId="0" borderId="0" xfId="0" applyFont="1" applyAlignment="1">
      <alignment horizontal="center"/>
    </xf>
    <xf numFmtId="0" fontId="5" fillId="4" borderId="0" xfId="0" applyFont="1" applyFill="1"/>
    <xf numFmtId="0" fontId="7" fillId="4" borderId="0"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xf>
    <xf numFmtId="0" fontId="8" fillId="4" borderId="29"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8" fillId="6" borderId="14" xfId="0" applyFont="1" applyFill="1" applyBorder="1" applyAlignment="1" applyProtection="1">
      <alignment horizontal="left" vertical="center" wrapText="1"/>
    </xf>
    <xf numFmtId="0" fontId="8" fillId="6" borderId="29" xfId="0" applyFont="1" applyFill="1" applyBorder="1" applyAlignment="1" applyProtection="1">
      <alignment horizontal="left" vertical="center" wrapText="1"/>
    </xf>
    <xf numFmtId="0" fontId="6" fillId="3" borderId="13"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xf>
    <xf numFmtId="0" fontId="7" fillId="4" borderId="2" xfId="0" applyFont="1" applyFill="1" applyBorder="1" applyAlignment="1" applyProtection="1">
      <alignment horizontal="left" vertical="center" wrapText="1"/>
    </xf>
    <xf numFmtId="0" fontId="8" fillId="4" borderId="13" xfId="0" applyFont="1" applyFill="1" applyBorder="1" applyAlignment="1" applyProtection="1">
      <alignment horizontal="right" vertical="center" wrapText="1"/>
    </xf>
    <xf numFmtId="0" fontId="4" fillId="2" borderId="1" xfId="3" applyFont="1" applyFill="1" applyBorder="1" applyAlignment="1" applyProtection="1">
      <alignment horizontal="center" vertical="center" wrapText="1"/>
      <protection locked="0"/>
    </xf>
    <xf numFmtId="0" fontId="4" fillId="2" borderId="2" xfId="3" applyFont="1" applyFill="1" applyBorder="1" applyAlignment="1" applyProtection="1">
      <alignment horizontal="center" vertical="center" wrapText="1"/>
      <protection locked="0"/>
    </xf>
    <xf numFmtId="0" fontId="4" fillId="2" borderId="3" xfId="3"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cellXfs>
  <cellStyles count="5">
    <cellStyle name="Moneda" xfId="1" builtinId="4"/>
    <cellStyle name="Normal" xfId="0" builtinId="0"/>
    <cellStyle name="Normal 16 6" xfId="4" xr:uid="{EF14F378-5485-4D5A-AD23-8CB2E0724968}"/>
    <cellStyle name="Normal 3 10 2" xfId="3" xr:uid="{032F9BE6-1822-4A0D-9701-36AFC91704D6}"/>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64C99-B0CB-44D6-890A-80E2431BFBD5}">
  <sheetPr>
    <tabColor rgb="FF00B050"/>
    <pageSetUpPr fitToPage="1"/>
  </sheetPr>
  <dimension ref="A1:M115"/>
  <sheetViews>
    <sheetView showGridLines="0" tabSelected="1" workbookViewId="0">
      <selection activeCell="F11" sqref="F11"/>
    </sheetView>
  </sheetViews>
  <sheetFormatPr baseColWidth="10" defaultRowHeight="12.75" x14ac:dyDescent="0.2"/>
  <cols>
    <col min="1" max="1" width="2.5" style="57" customWidth="1"/>
    <col min="2" max="2" width="14.83203125" style="2" customWidth="1"/>
    <col min="3" max="3" width="1.83203125" style="2" customWidth="1"/>
    <col min="4" max="4" width="51.33203125" style="2" customWidth="1"/>
    <col min="5" max="5" width="15.6640625" style="2" customWidth="1"/>
    <col min="6" max="6" width="44.1640625" style="2" customWidth="1"/>
    <col min="7" max="7" width="13.6640625" style="2" customWidth="1"/>
    <col min="8" max="8" width="13.6640625" style="2" bestFit="1" customWidth="1"/>
    <col min="9" max="9" width="15.6640625" style="2" bestFit="1" customWidth="1"/>
    <col min="10" max="11" width="13.6640625" style="2" bestFit="1" customWidth="1"/>
    <col min="12" max="13" width="17.5" style="2" customWidth="1"/>
    <col min="14" max="243" width="12" style="2"/>
    <col min="244" max="244" width="2.5" style="2" customWidth="1"/>
    <col min="245" max="245" width="4.33203125" style="2" customWidth="1"/>
    <col min="246" max="246" width="1.83203125" style="2" customWidth="1"/>
    <col min="247" max="247" width="20.83203125" style="2" customWidth="1"/>
    <col min="248" max="248" width="14.83203125" style="2" customWidth="1"/>
    <col min="249" max="249" width="31.6640625" style="2" customWidth="1"/>
    <col min="250" max="250" width="14.5" style="2" customWidth="1"/>
    <col min="251" max="251" width="17.83203125" style="2" customWidth="1"/>
    <col min="252" max="252" width="18.83203125" style="2" customWidth="1"/>
    <col min="253" max="254" width="18.5" style="2" customWidth="1"/>
    <col min="255" max="255" width="17" style="2" bestFit="1" customWidth="1"/>
    <col min="256" max="256" width="17" style="2" customWidth="1"/>
    <col min="257" max="257" width="17" style="2" bestFit="1" customWidth="1"/>
    <col min="258" max="258" width="18.5" style="2" customWidth="1"/>
    <col min="259" max="259" width="17" style="2" customWidth="1"/>
    <col min="260" max="260" width="16.33203125" style="2" customWidth="1"/>
    <col min="261" max="261" width="15.6640625" style="2" bestFit="1" customWidth="1"/>
    <col min="262" max="499" width="12" style="2"/>
    <col min="500" max="500" width="2.5" style="2" customWidth="1"/>
    <col min="501" max="501" width="4.33203125" style="2" customWidth="1"/>
    <col min="502" max="502" width="1.83203125" style="2" customWidth="1"/>
    <col min="503" max="503" width="20.83203125" style="2" customWidth="1"/>
    <col min="504" max="504" width="14.83203125" style="2" customWidth="1"/>
    <col min="505" max="505" width="31.6640625" style="2" customWidth="1"/>
    <col min="506" max="506" width="14.5" style="2" customWidth="1"/>
    <col min="507" max="507" width="17.83203125" style="2" customWidth="1"/>
    <col min="508" max="508" width="18.83203125" style="2" customWidth="1"/>
    <col min="509" max="510" width="18.5" style="2" customWidth="1"/>
    <col min="511" max="511" width="17" style="2" bestFit="1" customWidth="1"/>
    <col min="512" max="512" width="17" style="2" customWidth="1"/>
    <col min="513" max="513" width="17" style="2" bestFit="1" customWidth="1"/>
    <col min="514" max="514" width="18.5" style="2" customWidth="1"/>
    <col min="515" max="515" width="17" style="2" customWidth="1"/>
    <col min="516" max="516" width="16.33203125" style="2" customWidth="1"/>
    <col min="517" max="517" width="15.6640625" style="2" bestFit="1" customWidth="1"/>
    <col min="518" max="755" width="12" style="2"/>
    <col min="756" max="756" width="2.5" style="2" customWidth="1"/>
    <col min="757" max="757" width="4.33203125" style="2" customWidth="1"/>
    <col min="758" max="758" width="1.83203125" style="2" customWidth="1"/>
    <col min="759" max="759" width="20.83203125" style="2" customWidth="1"/>
    <col min="760" max="760" width="14.83203125" style="2" customWidth="1"/>
    <col min="761" max="761" width="31.6640625" style="2" customWidth="1"/>
    <col min="762" max="762" width="14.5" style="2" customWidth="1"/>
    <col min="763" max="763" width="17.83203125" style="2" customWidth="1"/>
    <col min="764" max="764" width="18.83203125" style="2" customWidth="1"/>
    <col min="765" max="766" width="18.5" style="2" customWidth="1"/>
    <col min="767" max="767" width="17" style="2" bestFit="1" customWidth="1"/>
    <col min="768" max="768" width="17" style="2" customWidth="1"/>
    <col min="769" max="769" width="17" style="2" bestFit="1" customWidth="1"/>
    <col min="770" max="770" width="18.5" style="2" customWidth="1"/>
    <col min="771" max="771" width="17" style="2" customWidth="1"/>
    <col min="772" max="772" width="16.33203125" style="2" customWidth="1"/>
    <col min="773" max="773" width="15.6640625" style="2" bestFit="1" customWidth="1"/>
    <col min="774" max="1011" width="12" style="2"/>
    <col min="1012" max="1012" width="2.5" style="2" customWidth="1"/>
    <col min="1013" max="1013" width="4.33203125" style="2" customWidth="1"/>
    <col min="1014" max="1014" width="1.83203125" style="2" customWidth="1"/>
    <col min="1015" max="1015" width="20.83203125" style="2" customWidth="1"/>
    <col min="1016" max="1016" width="14.83203125" style="2" customWidth="1"/>
    <col min="1017" max="1017" width="31.6640625" style="2" customWidth="1"/>
    <col min="1018" max="1018" width="14.5" style="2" customWidth="1"/>
    <col min="1019" max="1019" width="17.83203125" style="2" customWidth="1"/>
    <col min="1020" max="1020" width="18.83203125" style="2" customWidth="1"/>
    <col min="1021" max="1022" width="18.5" style="2" customWidth="1"/>
    <col min="1023" max="1023" width="17" style="2" bestFit="1" customWidth="1"/>
    <col min="1024" max="1024" width="17" style="2" customWidth="1"/>
    <col min="1025" max="1025" width="17" style="2" bestFit="1" customWidth="1"/>
    <col min="1026" max="1026" width="18.5" style="2" customWidth="1"/>
    <col min="1027" max="1027" width="17" style="2" customWidth="1"/>
    <col min="1028" max="1028" width="16.33203125" style="2" customWidth="1"/>
    <col min="1029" max="1029" width="15.6640625" style="2" bestFit="1" customWidth="1"/>
    <col min="1030" max="1267" width="12" style="2"/>
    <col min="1268" max="1268" width="2.5" style="2" customWidth="1"/>
    <col min="1269" max="1269" width="4.33203125" style="2" customWidth="1"/>
    <col min="1270" max="1270" width="1.83203125" style="2" customWidth="1"/>
    <col min="1271" max="1271" width="20.83203125" style="2" customWidth="1"/>
    <col min="1272" max="1272" width="14.83203125" style="2" customWidth="1"/>
    <col min="1273" max="1273" width="31.6640625" style="2" customWidth="1"/>
    <col min="1274" max="1274" width="14.5" style="2" customWidth="1"/>
    <col min="1275" max="1275" width="17.83203125" style="2" customWidth="1"/>
    <col min="1276" max="1276" width="18.83203125" style="2" customWidth="1"/>
    <col min="1277" max="1278" width="18.5" style="2" customWidth="1"/>
    <col min="1279" max="1279" width="17" style="2" bestFit="1" customWidth="1"/>
    <col min="1280" max="1280" width="17" style="2" customWidth="1"/>
    <col min="1281" max="1281" width="17" style="2" bestFit="1" customWidth="1"/>
    <col min="1282" max="1282" width="18.5" style="2" customWidth="1"/>
    <col min="1283" max="1283" width="17" style="2" customWidth="1"/>
    <col min="1284" max="1284" width="16.33203125" style="2" customWidth="1"/>
    <col min="1285" max="1285" width="15.6640625" style="2" bestFit="1" customWidth="1"/>
    <col min="1286" max="1523" width="12" style="2"/>
    <col min="1524" max="1524" width="2.5" style="2" customWidth="1"/>
    <col min="1525" max="1525" width="4.33203125" style="2" customWidth="1"/>
    <col min="1526" max="1526" width="1.83203125" style="2" customWidth="1"/>
    <col min="1527" max="1527" width="20.83203125" style="2" customWidth="1"/>
    <col min="1528" max="1528" width="14.83203125" style="2" customWidth="1"/>
    <col min="1529" max="1529" width="31.6640625" style="2" customWidth="1"/>
    <col min="1530" max="1530" width="14.5" style="2" customWidth="1"/>
    <col min="1531" max="1531" width="17.83203125" style="2" customWidth="1"/>
    <col min="1532" max="1532" width="18.83203125" style="2" customWidth="1"/>
    <col min="1533" max="1534" width="18.5" style="2" customWidth="1"/>
    <col min="1535" max="1535" width="17" style="2" bestFit="1" customWidth="1"/>
    <col min="1536" max="1536" width="17" style="2" customWidth="1"/>
    <col min="1537" max="1537" width="17" style="2" bestFit="1" customWidth="1"/>
    <col min="1538" max="1538" width="18.5" style="2" customWidth="1"/>
    <col min="1539" max="1539" width="17" style="2" customWidth="1"/>
    <col min="1540" max="1540" width="16.33203125" style="2" customWidth="1"/>
    <col min="1541" max="1541" width="15.6640625" style="2" bestFit="1" customWidth="1"/>
    <col min="1542" max="1779" width="12" style="2"/>
    <col min="1780" max="1780" width="2.5" style="2" customWidth="1"/>
    <col min="1781" max="1781" width="4.33203125" style="2" customWidth="1"/>
    <col min="1782" max="1782" width="1.83203125" style="2" customWidth="1"/>
    <col min="1783" max="1783" width="20.83203125" style="2" customWidth="1"/>
    <col min="1784" max="1784" width="14.83203125" style="2" customWidth="1"/>
    <col min="1785" max="1785" width="31.6640625" style="2" customWidth="1"/>
    <col min="1786" max="1786" width="14.5" style="2" customWidth="1"/>
    <col min="1787" max="1787" width="17.83203125" style="2" customWidth="1"/>
    <col min="1788" max="1788" width="18.83203125" style="2" customWidth="1"/>
    <col min="1789" max="1790" width="18.5" style="2" customWidth="1"/>
    <col min="1791" max="1791" width="17" style="2" bestFit="1" customWidth="1"/>
    <col min="1792" max="1792" width="17" style="2" customWidth="1"/>
    <col min="1793" max="1793" width="17" style="2" bestFit="1" customWidth="1"/>
    <col min="1794" max="1794" width="18.5" style="2" customWidth="1"/>
    <col min="1795" max="1795" width="17" style="2" customWidth="1"/>
    <col min="1796" max="1796" width="16.33203125" style="2" customWidth="1"/>
    <col min="1797" max="1797" width="15.6640625" style="2" bestFit="1" customWidth="1"/>
    <col min="1798" max="2035" width="12" style="2"/>
    <col min="2036" max="2036" width="2.5" style="2" customWidth="1"/>
    <col min="2037" max="2037" width="4.33203125" style="2" customWidth="1"/>
    <col min="2038" max="2038" width="1.83203125" style="2" customWidth="1"/>
    <col min="2039" max="2039" width="20.83203125" style="2" customWidth="1"/>
    <col min="2040" max="2040" width="14.83203125" style="2" customWidth="1"/>
    <col min="2041" max="2041" width="31.6640625" style="2" customWidth="1"/>
    <col min="2042" max="2042" width="14.5" style="2" customWidth="1"/>
    <col min="2043" max="2043" width="17.83203125" style="2" customWidth="1"/>
    <col min="2044" max="2044" width="18.83203125" style="2" customWidth="1"/>
    <col min="2045" max="2046" width="18.5" style="2" customWidth="1"/>
    <col min="2047" max="2047" width="17" style="2" bestFit="1" customWidth="1"/>
    <col min="2048" max="2048" width="17" style="2" customWidth="1"/>
    <col min="2049" max="2049" width="17" style="2" bestFit="1" customWidth="1"/>
    <col min="2050" max="2050" width="18.5" style="2" customWidth="1"/>
    <col min="2051" max="2051" width="17" style="2" customWidth="1"/>
    <col min="2052" max="2052" width="16.33203125" style="2" customWidth="1"/>
    <col min="2053" max="2053" width="15.6640625" style="2" bestFit="1" customWidth="1"/>
    <col min="2054" max="2291" width="12" style="2"/>
    <col min="2292" max="2292" width="2.5" style="2" customWidth="1"/>
    <col min="2293" max="2293" width="4.33203125" style="2" customWidth="1"/>
    <col min="2294" max="2294" width="1.83203125" style="2" customWidth="1"/>
    <col min="2295" max="2295" width="20.83203125" style="2" customWidth="1"/>
    <col min="2296" max="2296" width="14.83203125" style="2" customWidth="1"/>
    <col min="2297" max="2297" width="31.6640625" style="2" customWidth="1"/>
    <col min="2298" max="2298" width="14.5" style="2" customWidth="1"/>
    <col min="2299" max="2299" width="17.83203125" style="2" customWidth="1"/>
    <col min="2300" max="2300" width="18.83203125" style="2" customWidth="1"/>
    <col min="2301" max="2302" width="18.5" style="2" customWidth="1"/>
    <col min="2303" max="2303" width="17" style="2" bestFit="1" customWidth="1"/>
    <col min="2304" max="2304" width="17" style="2" customWidth="1"/>
    <col min="2305" max="2305" width="17" style="2" bestFit="1" customWidth="1"/>
    <col min="2306" max="2306" width="18.5" style="2" customWidth="1"/>
    <col min="2307" max="2307" width="17" style="2" customWidth="1"/>
    <col min="2308" max="2308" width="16.33203125" style="2" customWidth="1"/>
    <col min="2309" max="2309" width="15.6640625" style="2" bestFit="1" customWidth="1"/>
    <col min="2310" max="2547" width="12" style="2"/>
    <col min="2548" max="2548" width="2.5" style="2" customWidth="1"/>
    <col min="2549" max="2549" width="4.33203125" style="2" customWidth="1"/>
    <col min="2550" max="2550" width="1.83203125" style="2" customWidth="1"/>
    <col min="2551" max="2551" width="20.83203125" style="2" customWidth="1"/>
    <col min="2552" max="2552" width="14.83203125" style="2" customWidth="1"/>
    <col min="2553" max="2553" width="31.6640625" style="2" customWidth="1"/>
    <col min="2554" max="2554" width="14.5" style="2" customWidth="1"/>
    <col min="2555" max="2555" width="17.83203125" style="2" customWidth="1"/>
    <col min="2556" max="2556" width="18.83203125" style="2" customWidth="1"/>
    <col min="2557" max="2558" width="18.5" style="2" customWidth="1"/>
    <col min="2559" max="2559" width="17" style="2" bestFit="1" customWidth="1"/>
    <col min="2560" max="2560" width="17" style="2" customWidth="1"/>
    <col min="2561" max="2561" width="17" style="2" bestFit="1" customWidth="1"/>
    <col min="2562" max="2562" width="18.5" style="2" customWidth="1"/>
    <col min="2563" max="2563" width="17" style="2" customWidth="1"/>
    <col min="2564" max="2564" width="16.33203125" style="2" customWidth="1"/>
    <col min="2565" max="2565" width="15.6640625" style="2" bestFit="1" customWidth="1"/>
    <col min="2566" max="2803" width="12" style="2"/>
    <col min="2804" max="2804" width="2.5" style="2" customWidth="1"/>
    <col min="2805" max="2805" width="4.33203125" style="2" customWidth="1"/>
    <col min="2806" max="2806" width="1.83203125" style="2" customWidth="1"/>
    <col min="2807" max="2807" width="20.83203125" style="2" customWidth="1"/>
    <col min="2808" max="2808" width="14.83203125" style="2" customWidth="1"/>
    <col min="2809" max="2809" width="31.6640625" style="2" customWidth="1"/>
    <col min="2810" max="2810" width="14.5" style="2" customWidth="1"/>
    <col min="2811" max="2811" width="17.83203125" style="2" customWidth="1"/>
    <col min="2812" max="2812" width="18.83203125" style="2" customWidth="1"/>
    <col min="2813" max="2814" width="18.5" style="2" customWidth="1"/>
    <col min="2815" max="2815" width="17" style="2" bestFit="1" customWidth="1"/>
    <col min="2816" max="2816" width="17" style="2" customWidth="1"/>
    <col min="2817" max="2817" width="17" style="2" bestFit="1" customWidth="1"/>
    <col min="2818" max="2818" width="18.5" style="2" customWidth="1"/>
    <col min="2819" max="2819" width="17" style="2" customWidth="1"/>
    <col min="2820" max="2820" width="16.33203125" style="2" customWidth="1"/>
    <col min="2821" max="2821" width="15.6640625" style="2" bestFit="1" customWidth="1"/>
    <col min="2822" max="3059" width="12" style="2"/>
    <col min="3060" max="3060" width="2.5" style="2" customWidth="1"/>
    <col min="3061" max="3061" width="4.33203125" style="2" customWidth="1"/>
    <col min="3062" max="3062" width="1.83203125" style="2" customWidth="1"/>
    <col min="3063" max="3063" width="20.83203125" style="2" customWidth="1"/>
    <col min="3064" max="3064" width="14.83203125" style="2" customWidth="1"/>
    <col min="3065" max="3065" width="31.6640625" style="2" customWidth="1"/>
    <col min="3066" max="3066" width="14.5" style="2" customWidth="1"/>
    <col min="3067" max="3067" width="17.83203125" style="2" customWidth="1"/>
    <col min="3068" max="3068" width="18.83203125" style="2" customWidth="1"/>
    <col min="3069" max="3070" width="18.5" style="2" customWidth="1"/>
    <col min="3071" max="3071" width="17" style="2" bestFit="1" customWidth="1"/>
    <col min="3072" max="3072" width="17" style="2" customWidth="1"/>
    <col min="3073" max="3073" width="17" style="2" bestFit="1" customWidth="1"/>
    <col min="3074" max="3074" width="18.5" style="2" customWidth="1"/>
    <col min="3075" max="3075" width="17" style="2" customWidth="1"/>
    <col min="3076" max="3076" width="16.33203125" style="2" customWidth="1"/>
    <col min="3077" max="3077" width="15.6640625" style="2" bestFit="1" customWidth="1"/>
    <col min="3078" max="3315" width="12" style="2"/>
    <col min="3316" max="3316" width="2.5" style="2" customWidth="1"/>
    <col min="3317" max="3317" width="4.33203125" style="2" customWidth="1"/>
    <col min="3318" max="3318" width="1.83203125" style="2" customWidth="1"/>
    <col min="3319" max="3319" width="20.83203125" style="2" customWidth="1"/>
    <col min="3320" max="3320" width="14.83203125" style="2" customWidth="1"/>
    <col min="3321" max="3321" width="31.6640625" style="2" customWidth="1"/>
    <col min="3322" max="3322" width="14.5" style="2" customWidth="1"/>
    <col min="3323" max="3323" width="17.83203125" style="2" customWidth="1"/>
    <col min="3324" max="3324" width="18.83203125" style="2" customWidth="1"/>
    <col min="3325" max="3326" width="18.5" style="2" customWidth="1"/>
    <col min="3327" max="3327" width="17" style="2" bestFit="1" customWidth="1"/>
    <col min="3328" max="3328" width="17" style="2" customWidth="1"/>
    <col min="3329" max="3329" width="17" style="2" bestFit="1" customWidth="1"/>
    <col min="3330" max="3330" width="18.5" style="2" customWidth="1"/>
    <col min="3331" max="3331" width="17" style="2" customWidth="1"/>
    <col min="3332" max="3332" width="16.33203125" style="2" customWidth="1"/>
    <col min="3333" max="3333" width="15.6640625" style="2" bestFit="1" customWidth="1"/>
    <col min="3334" max="3571" width="12" style="2"/>
    <col min="3572" max="3572" width="2.5" style="2" customWidth="1"/>
    <col min="3573" max="3573" width="4.33203125" style="2" customWidth="1"/>
    <col min="3574" max="3574" width="1.83203125" style="2" customWidth="1"/>
    <col min="3575" max="3575" width="20.83203125" style="2" customWidth="1"/>
    <col min="3576" max="3576" width="14.83203125" style="2" customWidth="1"/>
    <col min="3577" max="3577" width="31.6640625" style="2" customWidth="1"/>
    <col min="3578" max="3578" width="14.5" style="2" customWidth="1"/>
    <col min="3579" max="3579" width="17.83203125" style="2" customWidth="1"/>
    <col min="3580" max="3580" width="18.83203125" style="2" customWidth="1"/>
    <col min="3581" max="3582" width="18.5" style="2" customWidth="1"/>
    <col min="3583" max="3583" width="17" style="2" bestFit="1" customWidth="1"/>
    <col min="3584" max="3584" width="17" style="2" customWidth="1"/>
    <col min="3585" max="3585" width="17" style="2" bestFit="1" customWidth="1"/>
    <col min="3586" max="3586" width="18.5" style="2" customWidth="1"/>
    <col min="3587" max="3587" width="17" style="2" customWidth="1"/>
    <col min="3588" max="3588" width="16.33203125" style="2" customWidth="1"/>
    <col min="3589" max="3589" width="15.6640625" style="2" bestFit="1" customWidth="1"/>
    <col min="3590" max="3827" width="12" style="2"/>
    <col min="3828" max="3828" width="2.5" style="2" customWidth="1"/>
    <col min="3829" max="3829" width="4.33203125" style="2" customWidth="1"/>
    <col min="3830" max="3830" width="1.83203125" style="2" customWidth="1"/>
    <col min="3831" max="3831" width="20.83203125" style="2" customWidth="1"/>
    <col min="3832" max="3832" width="14.83203125" style="2" customWidth="1"/>
    <col min="3833" max="3833" width="31.6640625" style="2" customWidth="1"/>
    <col min="3834" max="3834" width="14.5" style="2" customWidth="1"/>
    <col min="3835" max="3835" width="17.83203125" style="2" customWidth="1"/>
    <col min="3836" max="3836" width="18.83203125" style="2" customWidth="1"/>
    <col min="3837" max="3838" width="18.5" style="2" customWidth="1"/>
    <col min="3839" max="3839" width="17" style="2" bestFit="1" customWidth="1"/>
    <col min="3840" max="3840" width="17" style="2" customWidth="1"/>
    <col min="3841" max="3841" width="17" style="2" bestFit="1" customWidth="1"/>
    <col min="3842" max="3842" width="18.5" style="2" customWidth="1"/>
    <col min="3843" max="3843" width="17" style="2" customWidth="1"/>
    <col min="3844" max="3844" width="16.33203125" style="2" customWidth="1"/>
    <col min="3845" max="3845" width="15.6640625" style="2" bestFit="1" customWidth="1"/>
    <col min="3846" max="4083" width="12" style="2"/>
    <col min="4084" max="4084" width="2.5" style="2" customWidth="1"/>
    <col min="4085" max="4085" width="4.33203125" style="2" customWidth="1"/>
    <col min="4086" max="4086" width="1.83203125" style="2" customWidth="1"/>
    <col min="4087" max="4087" width="20.83203125" style="2" customWidth="1"/>
    <col min="4088" max="4088" width="14.83203125" style="2" customWidth="1"/>
    <col min="4089" max="4089" width="31.6640625" style="2" customWidth="1"/>
    <col min="4090" max="4090" width="14.5" style="2" customWidth="1"/>
    <col min="4091" max="4091" width="17.83203125" style="2" customWidth="1"/>
    <col min="4092" max="4092" width="18.83203125" style="2" customWidth="1"/>
    <col min="4093" max="4094" width="18.5" style="2" customWidth="1"/>
    <col min="4095" max="4095" width="17" style="2" bestFit="1" customWidth="1"/>
    <col min="4096" max="4096" width="17" style="2" customWidth="1"/>
    <col min="4097" max="4097" width="17" style="2" bestFit="1" customWidth="1"/>
    <col min="4098" max="4098" width="18.5" style="2" customWidth="1"/>
    <col min="4099" max="4099" width="17" style="2" customWidth="1"/>
    <col min="4100" max="4100" width="16.33203125" style="2" customWidth="1"/>
    <col min="4101" max="4101" width="15.6640625" style="2" bestFit="1" customWidth="1"/>
    <col min="4102" max="4339" width="12" style="2"/>
    <col min="4340" max="4340" width="2.5" style="2" customWidth="1"/>
    <col min="4341" max="4341" width="4.33203125" style="2" customWidth="1"/>
    <col min="4342" max="4342" width="1.83203125" style="2" customWidth="1"/>
    <col min="4343" max="4343" width="20.83203125" style="2" customWidth="1"/>
    <col min="4344" max="4344" width="14.83203125" style="2" customWidth="1"/>
    <col min="4345" max="4345" width="31.6640625" style="2" customWidth="1"/>
    <col min="4346" max="4346" width="14.5" style="2" customWidth="1"/>
    <col min="4347" max="4347" width="17.83203125" style="2" customWidth="1"/>
    <col min="4348" max="4348" width="18.83203125" style="2" customWidth="1"/>
    <col min="4349" max="4350" width="18.5" style="2" customWidth="1"/>
    <col min="4351" max="4351" width="17" style="2" bestFit="1" customWidth="1"/>
    <col min="4352" max="4352" width="17" style="2" customWidth="1"/>
    <col min="4353" max="4353" width="17" style="2" bestFit="1" customWidth="1"/>
    <col min="4354" max="4354" width="18.5" style="2" customWidth="1"/>
    <col min="4355" max="4355" width="17" style="2" customWidth="1"/>
    <col min="4356" max="4356" width="16.33203125" style="2" customWidth="1"/>
    <col min="4357" max="4357" width="15.6640625" style="2" bestFit="1" customWidth="1"/>
    <col min="4358" max="4595" width="12" style="2"/>
    <col min="4596" max="4596" width="2.5" style="2" customWidth="1"/>
    <col min="4597" max="4597" width="4.33203125" style="2" customWidth="1"/>
    <col min="4598" max="4598" width="1.83203125" style="2" customWidth="1"/>
    <col min="4599" max="4599" width="20.83203125" style="2" customWidth="1"/>
    <col min="4600" max="4600" width="14.83203125" style="2" customWidth="1"/>
    <col min="4601" max="4601" width="31.6640625" style="2" customWidth="1"/>
    <col min="4602" max="4602" width="14.5" style="2" customWidth="1"/>
    <col min="4603" max="4603" width="17.83203125" style="2" customWidth="1"/>
    <col min="4604" max="4604" width="18.83203125" style="2" customWidth="1"/>
    <col min="4605" max="4606" width="18.5" style="2" customWidth="1"/>
    <col min="4607" max="4607" width="17" style="2" bestFit="1" customWidth="1"/>
    <col min="4608" max="4608" width="17" style="2" customWidth="1"/>
    <col min="4609" max="4609" width="17" style="2" bestFit="1" customWidth="1"/>
    <col min="4610" max="4610" width="18.5" style="2" customWidth="1"/>
    <col min="4611" max="4611" width="17" style="2" customWidth="1"/>
    <col min="4612" max="4612" width="16.33203125" style="2" customWidth="1"/>
    <col min="4613" max="4613" width="15.6640625" style="2" bestFit="1" customWidth="1"/>
    <col min="4614" max="4851" width="12" style="2"/>
    <col min="4852" max="4852" width="2.5" style="2" customWidth="1"/>
    <col min="4853" max="4853" width="4.33203125" style="2" customWidth="1"/>
    <col min="4854" max="4854" width="1.83203125" style="2" customWidth="1"/>
    <col min="4855" max="4855" width="20.83203125" style="2" customWidth="1"/>
    <col min="4856" max="4856" width="14.83203125" style="2" customWidth="1"/>
    <col min="4857" max="4857" width="31.6640625" style="2" customWidth="1"/>
    <col min="4858" max="4858" width="14.5" style="2" customWidth="1"/>
    <col min="4859" max="4859" width="17.83203125" style="2" customWidth="1"/>
    <col min="4860" max="4860" width="18.83203125" style="2" customWidth="1"/>
    <col min="4861" max="4862" width="18.5" style="2" customWidth="1"/>
    <col min="4863" max="4863" width="17" style="2" bestFit="1" customWidth="1"/>
    <col min="4864" max="4864" width="17" style="2" customWidth="1"/>
    <col min="4865" max="4865" width="17" style="2" bestFit="1" customWidth="1"/>
    <col min="4866" max="4866" width="18.5" style="2" customWidth="1"/>
    <col min="4867" max="4867" width="17" style="2" customWidth="1"/>
    <col min="4868" max="4868" width="16.33203125" style="2" customWidth="1"/>
    <col min="4869" max="4869" width="15.6640625" style="2" bestFit="1" customWidth="1"/>
    <col min="4870" max="5107" width="12" style="2"/>
    <col min="5108" max="5108" width="2.5" style="2" customWidth="1"/>
    <col min="5109" max="5109" width="4.33203125" style="2" customWidth="1"/>
    <col min="5110" max="5110" width="1.83203125" style="2" customWidth="1"/>
    <col min="5111" max="5111" width="20.83203125" style="2" customWidth="1"/>
    <col min="5112" max="5112" width="14.83203125" style="2" customWidth="1"/>
    <col min="5113" max="5113" width="31.6640625" style="2" customWidth="1"/>
    <col min="5114" max="5114" width="14.5" style="2" customWidth="1"/>
    <col min="5115" max="5115" width="17.83203125" style="2" customWidth="1"/>
    <col min="5116" max="5116" width="18.83203125" style="2" customWidth="1"/>
    <col min="5117" max="5118" width="18.5" style="2" customWidth="1"/>
    <col min="5119" max="5119" width="17" style="2" bestFit="1" customWidth="1"/>
    <col min="5120" max="5120" width="17" style="2" customWidth="1"/>
    <col min="5121" max="5121" width="17" style="2" bestFit="1" customWidth="1"/>
    <col min="5122" max="5122" width="18.5" style="2" customWidth="1"/>
    <col min="5123" max="5123" width="17" style="2" customWidth="1"/>
    <col min="5124" max="5124" width="16.33203125" style="2" customWidth="1"/>
    <col min="5125" max="5125" width="15.6640625" style="2" bestFit="1" customWidth="1"/>
    <col min="5126" max="5363" width="12" style="2"/>
    <col min="5364" max="5364" width="2.5" style="2" customWidth="1"/>
    <col min="5365" max="5365" width="4.33203125" style="2" customWidth="1"/>
    <col min="5366" max="5366" width="1.83203125" style="2" customWidth="1"/>
    <col min="5367" max="5367" width="20.83203125" style="2" customWidth="1"/>
    <col min="5368" max="5368" width="14.83203125" style="2" customWidth="1"/>
    <col min="5369" max="5369" width="31.6640625" style="2" customWidth="1"/>
    <col min="5370" max="5370" width="14.5" style="2" customWidth="1"/>
    <col min="5371" max="5371" width="17.83203125" style="2" customWidth="1"/>
    <col min="5372" max="5372" width="18.83203125" style="2" customWidth="1"/>
    <col min="5373" max="5374" width="18.5" style="2" customWidth="1"/>
    <col min="5375" max="5375" width="17" style="2" bestFit="1" customWidth="1"/>
    <col min="5376" max="5376" width="17" style="2" customWidth="1"/>
    <col min="5377" max="5377" width="17" style="2" bestFit="1" customWidth="1"/>
    <col min="5378" max="5378" width="18.5" style="2" customWidth="1"/>
    <col min="5379" max="5379" width="17" style="2" customWidth="1"/>
    <col min="5380" max="5380" width="16.33203125" style="2" customWidth="1"/>
    <col min="5381" max="5381" width="15.6640625" style="2" bestFit="1" customWidth="1"/>
    <col min="5382" max="5619" width="12" style="2"/>
    <col min="5620" max="5620" width="2.5" style="2" customWidth="1"/>
    <col min="5621" max="5621" width="4.33203125" style="2" customWidth="1"/>
    <col min="5622" max="5622" width="1.83203125" style="2" customWidth="1"/>
    <col min="5623" max="5623" width="20.83203125" style="2" customWidth="1"/>
    <col min="5624" max="5624" width="14.83203125" style="2" customWidth="1"/>
    <col min="5625" max="5625" width="31.6640625" style="2" customWidth="1"/>
    <col min="5626" max="5626" width="14.5" style="2" customWidth="1"/>
    <col min="5627" max="5627" width="17.83203125" style="2" customWidth="1"/>
    <col min="5628" max="5628" width="18.83203125" style="2" customWidth="1"/>
    <col min="5629" max="5630" width="18.5" style="2" customWidth="1"/>
    <col min="5631" max="5631" width="17" style="2" bestFit="1" customWidth="1"/>
    <col min="5632" max="5632" width="17" style="2" customWidth="1"/>
    <col min="5633" max="5633" width="17" style="2" bestFit="1" customWidth="1"/>
    <col min="5634" max="5634" width="18.5" style="2" customWidth="1"/>
    <col min="5635" max="5635" width="17" style="2" customWidth="1"/>
    <col min="5636" max="5636" width="16.33203125" style="2" customWidth="1"/>
    <col min="5637" max="5637" width="15.6640625" style="2" bestFit="1" customWidth="1"/>
    <col min="5638" max="5875" width="12" style="2"/>
    <col min="5876" max="5876" width="2.5" style="2" customWidth="1"/>
    <col min="5877" max="5877" width="4.33203125" style="2" customWidth="1"/>
    <col min="5878" max="5878" width="1.83203125" style="2" customWidth="1"/>
    <col min="5879" max="5879" width="20.83203125" style="2" customWidth="1"/>
    <col min="5880" max="5880" width="14.83203125" style="2" customWidth="1"/>
    <col min="5881" max="5881" width="31.6640625" style="2" customWidth="1"/>
    <col min="5882" max="5882" width="14.5" style="2" customWidth="1"/>
    <col min="5883" max="5883" width="17.83203125" style="2" customWidth="1"/>
    <col min="5884" max="5884" width="18.83203125" style="2" customWidth="1"/>
    <col min="5885" max="5886" width="18.5" style="2" customWidth="1"/>
    <col min="5887" max="5887" width="17" style="2" bestFit="1" customWidth="1"/>
    <col min="5888" max="5888" width="17" style="2" customWidth="1"/>
    <col min="5889" max="5889" width="17" style="2" bestFit="1" customWidth="1"/>
    <col min="5890" max="5890" width="18.5" style="2" customWidth="1"/>
    <col min="5891" max="5891" width="17" style="2" customWidth="1"/>
    <col min="5892" max="5892" width="16.33203125" style="2" customWidth="1"/>
    <col min="5893" max="5893" width="15.6640625" style="2" bestFit="1" customWidth="1"/>
    <col min="5894" max="6131" width="12" style="2"/>
    <col min="6132" max="6132" width="2.5" style="2" customWidth="1"/>
    <col min="6133" max="6133" width="4.33203125" style="2" customWidth="1"/>
    <col min="6134" max="6134" width="1.83203125" style="2" customWidth="1"/>
    <col min="6135" max="6135" width="20.83203125" style="2" customWidth="1"/>
    <col min="6136" max="6136" width="14.83203125" style="2" customWidth="1"/>
    <col min="6137" max="6137" width="31.6640625" style="2" customWidth="1"/>
    <col min="6138" max="6138" width="14.5" style="2" customWidth="1"/>
    <col min="6139" max="6139" width="17.83203125" style="2" customWidth="1"/>
    <col min="6140" max="6140" width="18.83203125" style="2" customWidth="1"/>
    <col min="6141" max="6142" width="18.5" style="2" customWidth="1"/>
    <col min="6143" max="6143" width="17" style="2" bestFit="1" customWidth="1"/>
    <col min="6144" max="6144" width="17" style="2" customWidth="1"/>
    <col min="6145" max="6145" width="17" style="2" bestFit="1" customWidth="1"/>
    <col min="6146" max="6146" width="18.5" style="2" customWidth="1"/>
    <col min="6147" max="6147" width="17" style="2" customWidth="1"/>
    <col min="6148" max="6148" width="16.33203125" style="2" customWidth="1"/>
    <col min="6149" max="6149" width="15.6640625" style="2" bestFit="1" customWidth="1"/>
    <col min="6150" max="6387" width="12" style="2"/>
    <col min="6388" max="6388" width="2.5" style="2" customWidth="1"/>
    <col min="6389" max="6389" width="4.33203125" style="2" customWidth="1"/>
    <col min="6390" max="6390" width="1.83203125" style="2" customWidth="1"/>
    <col min="6391" max="6391" width="20.83203125" style="2" customWidth="1"/>
    <col min="6392" max="6392" width="14.83203125" style="2" customWidth="1"/>
    <col min="6393" max="6393" width="31.6640625" style="2" customWidth="1"/>
    <col min="6394" max="6394" width="14.5" style="2" customWidth="1"/>
    <col min="6395" max="6395" width="17.83203125" style="2" customWidth="1"/>
    <col min="6396" max="6396" width="18.83203125" style="2" customWidth="1"/>
    <col min="6397" max="6398" width="18.5" style="2" customWidth="1"/>
    <col min="6399" max="6399" width="17" style="2" bestFit="1" customWidth="1"/>
    <col min="6400" max="6400" width="17" style="2" customWidth="1"/>
    <col min="6401" max="6401" width="17" style="2" bestFit="1" customWidth="1"/>
    <col min="6402" max="6402" width="18.5" style="2" customWidth="1"/>
    <col min="6403" max="6403" width="17" style="2" customWidth="1"/>
    <col min="6404" max="6404" width="16.33203125" style="2" customWidth="1"/>
    <col min="6405" max="6405" width="15.6640625" style="2" bestFit="1" customWidth="1"/>
    <col min="6406" max="6643" width="12" style="2"/>
    <col min="6644" max="6644" width="2.5" style="2" customWidth="1"/>
    <col min="6645" max="6645" width="4.33203125" style="2" customWidth="1"/>
    <col min="6646" max="6646" width="1.83203125" style="2" customWidth="1"/>
    <col min="6647" max="6647" width="20.83203125" style="2" customWidth="1"/>
    <col min="6648" max="6648" width="14.83203125" style="2" customWidth="1"/>
    <col min="6649" max="6649" width="31.6640625" style="2" customWidth="1"/>
    <col min="6650" max="6650" width="14.5" style="2" customWidth="1"/>
    <col min="6651" max="6651" width="17.83203125" style="2" customWidth="1"/>
    <col min="6652" max="6652" width="18.83203125" style="2" customWidth="1"/>
    <col min="6653" max="6654" width="18.5" style="2" customWidth="1"/>
    <col min="6655" max="6655" width="17" style="2" bestFit="1" customWidth="1"/>
    <col min="6656" max="6656" width="17" style="2" customWidth="1"/>
    <col min="6657" max="6657" width="17" style="2" bestFit="1" customWidth="1"/>
    <col min="6658" max="6658" width="18.5" style="2" customWidth="1"/>
    <col min="6659" max="6659" width="17" style="2" customWidth="1"/>
    <col min="6660" max="6660" width="16.33203125" style="2" customWidth="1"/>
    <col min="6661" max="6661" width="15.6640625" style="2" bestFit="1" customWidth="1"/>
    <col min="6662" max="6899" width="12" style="2"/>
    <col min="6900" max="6900" width="2.5" style="2" customWidth="1"/>
    <col min="6901" max="6901" width="4.33203125" style="2" customWidth="1"/>
    <col min="6902" max="6902" width="1.83203125" style="2" customWidth="1"/>
    <col min="6903" max="6903" width="20.83203125" style="2" customWidth="1"/>
    <col min="6904" max="6904" width="14.83203125" style="2" customWidth="1"/>
    <col min="6905" max="6905" width="31.6640625" style="2" customWidth="1"/>
    <col min="6906" max="6906" width="14.5" style="2" customWidth="1"/>
    <col min="6907" max="6907" width="17.83203125" style="2" customWidth="1"/>
    <col min="6908" max="6908" width="18.83203125" style="2" customWidth="1"/>
    <col min="6909" max="6910" width="18.5" style="2" customWidth="1"/>
    <col min="6911" max="6911" width="17" style="2" bestFit="1" customWidth="1"/>
    <col min="6912" max="6912" width="17" style="2" customWidth="1"/>
    <col min="6913" max="6913" width="17" style="2" bestFit="1" customWidth="1"/>
    <col min="6914" max="6914" width="18.5" style="2" customWidth="1"/>
    <col min="6915" max="6915" width="17" style="2" customWidth="1"/>
    <col min="6916" max="6916" width="16.33203125" style="2" customWidth="1"/>
    <col min="6917" max="6917" width="15.6640625" style="2" bestFit="1" customWidth="1"/>
    <col min="6918" max="7155" width="12" style="2"/>
    <col min="7156" max="7156" width="2.5" style="2" customWidth="1"/>
    <col min="7157" max="7157" width="4.33203125" style="2" customWidth="1"/>
    <col min="7158" max="7158" width="1.83203125" style="2" customWidth="1"/>
    <col min="7159" max="7159" width="20.83203125" style="2" customWidth="1"/>
    <col min="7160" max="7160" width="14.83203125" style="2" customWidth="1"/>
    <col min="7161" max="7161" width="31.6640625" style="2" customWidth="1"/>
    <col min="7162" max="7162" width="14.5" style="2" customWidth="1"/>
    <col min="7163" max="7163" width="17.83203125" style="2" customWidth="1"/>
    <col min="7164" max="7164" width="18.83203125" style="2" customWidth="1"/>
    <col min="7165" max="7166" width="18.5" style="2" customWidth="1"/>
    <col min="7167" max="7167" width="17" style="2" bestFit="1" customWidth="1"/>
    <col min="7168" max="7168" width="17" style="2" customWidth="1"/>
    <col min="7169" max="7169" width="17" style="2" bestFit="1" customWidth="1"/>
    <col min="7170" max="7170" width="18.5" style="2" customWidth="1"/>
    <col min="7171" max="7171" width="17" style="2" customWidth="1"/>
    <col min="7172" max="7172" width="16.33203125" style="2" customWidth="1"/>
    <col min="7173" max="7173" width="15.6640625" style="2" bestFit="1" customWidth="1"/>
    <col min="7174" max="7411" width="12" style="2"/>
    <col min="7412" max="7412" width="2.5" style="2" customWidth="1"/>
    <col min="7413" max="7413" width="4.33203125" style="2" customWidth="1"/>
    <col min="7414" max="7414" width="1.83203125" style="2" customWidth="1"/>
    <col min="7415" max="7415" width="20.83203125" style="2" customWidth="1"/>
    <col min="7416" max="7416" width="14.83203125" style="2" customWidth="1"/>
    <col min="7417" max="7417" width="31.6640625" style="2" customWidth="1"/>
    <col min="7418" max="7418" width="14.5" style="2" customWidth="1"/>
    <col min="7419" max="7419" width="17.83203125" style="2" customWidth="1"/>
    <col min="7420" max="7420" width="18.83203125" style="2" customWidth="1"/>
    <col min="7421" max="7422" width="18.5" style="2" customWidth="1"/>
    <col min="7423" max="7423" width="17" style="2" bestFit="1" customWidth="1"/>
    <col min="7424" max="7424" width="17" style="2" customWidth="1"/>
    <col min="7425" max="7425" width="17" style="2" bestFit="1" customWidth="1"/>
    <col min="7426" max="7426" width="18.5" style="2" customWidth="1"/>
    <col min="7427" max="7427" width="17" style="2" customWidth="1"/>
    <col min="7428" max="7428" width="16.33203125" style="2" customWidth="1"/>
    <col min="7429" max="7429" width="15.6640625" style="2" bestFit="1" customWidth="1"/>
    <col min="7430" max="7667" width="12" style="2"/>
    <col min="7668" max="7668" width="2.5" style="2" customWidth="1"/>
    <col min="7669" max="7669" width="4.33203125" style="2" customWidth="1"/>
    <col min="7670" max="7670" width="1.83203125" style="2" customWidth="1"/>
    <col min="7671" max="7671" width="20.83203125" style="2" customWidth="1"/>
    <col min="7672" max="7672" width="14.83203125" style="2" customWidth="1"/>
    <col min="7673" max="7673" width="31.6640625" style="2" customWidth="1"/>
    <col min="7674" max="7674" width="14.5" style="2" customWidth="1"/>
    <col min="7675" max="7675" width="17.83203125" style="2" customWidth="1"/>
    <col min="7676" max="7676" width="18.83203125" style="2" customWidth="1"/>
    <col min="7677" max="7678" width="18.5" style="2" customWidth="1"/>
    <col min="7679" max="7679" width="17" style="2" bestFit="1" customWidth="1"/>
    <col min="7680" max="7680" width="17" style="2" customWidth="1"/>
    <col min="7681" max="7681" width="17" style="2" bestFit="1" customWidth="1"/>
    <col min="7682" max="7682" width="18.5" style="2" customWidth="1"/>
    <col min="7683" max="7683" width="17" style="2" customWidth="1"/>
    <col min="7684" max="7684" width="16.33203125" style="2" customWidth="1"/>
    <col min="7685" max="7685" width="15.6640625" style="2" bestFit="1" customWidth="1"/>
    <col min="7686" max="7923" width="12" style="2"/>
    <col min="7924" max="7924" width="2.5" style="2" customWidth="1"/>
    <col min="7925" max="7925" width="4.33203125" style="2" customWidth="1"/>
    <col min="7926" max="7926" width="1.83203125" style="2" customWidth="1"/>
    <col min="7927" max="7927" width="20.83203125" style="2" customWidth="1"/>
    <col min="7928" max="7928" width="14.83203125" style="2" customWidth="1"/>
    <col min="7929" max="7929" width="31.6640625" style="2" customWidth="1"/>
    <col min="7930" max="7930" width="14.5" style="2" customWidth="1"/>
    <col min="7931" max="7931" width="17.83203125" style="2" customWidth="1"/>
    <col min="7932" max="7932" width="18.83203125" style="2" customWidth="1"/>
    <col min="7933" max="7934" width="18.5" style="2" customWidth="1"/>
    <col min="7935" max="7935" width="17" style="2" bestFit="1" customWidth="1"/>
    <col min="7936" max="7936" width="17" style="2" customWidth="1"/>
    <col min="7937" max="7937" width="17" style="2" bestFit="1" customWidth="1"/>
    <col min="7938" max="7938" width="18.5" style="2" customWidth="1"/>
    <col min="7939" max="7939" width="17" style="2" customWidth="1"/>
    <col min="7940" max="7940" width="16.33203125" style="2" customWidth="1"/>
    <col min="7941" max="7941" width="15.6640625" style="2" bestFit="1" customWidth="1"/>
    <col min="7942" max="8179" width="12" style="2"/>
    <col min="8180" max="8180" width="2.5" style="2" customWidth="1"/>
    <col min="8181" max="8181" width="4.33203125" style="2" customWidth="1"/>
    <col min="8182" max="8182" width="1.83203125" style="2" customWidth="1"/>
    <col min="8183" max="8183" width="20.83203125" style="2" customWidth="1"/>
    <col min="8184" max="8184" width="14.83203125" style="2" customWidth="1"/>
    <col min="8185" max="8185" width="31.6640625" style="2" customWidth="1"/>
    <col min="8186" max="8186" width="14.5" style="2" customWidth="1"/>
    <col min="8187" max="8187" width="17.83203125" style="2" customWidth="1"/>
    <col min="8188" max="8188" width="18.83203125" style="2" customWidth="1"/>
    <col min="8189" max="8190" width="18.5" style="2" customWidth="1"/>
    <col min="8191" max="8191" width="17" style="2" bestFit="1" customWidth="1"/>
    <col min="8192" max="8192" width="17" style="2" customWidth="1"/>
    <col min="8193" max="8193" width="17" style="2" bestFit="1" customWidth="1"/>
    <col min="8194" max="8194" width="18.5" style="2" customWidth="1"/>
    <col min="8195" max="8195" width="17" style="2" customWidth="1"/>
    <col min="8196" max="8196" width="16.33203125" style="2" customWidth="1"/>
    <col min="8197" max="8197" width="15.6640625" style="2" bestFit="1" customWidth="1"/>
    <col min="8198" max="8435" width="12" style="2"/>
    <col min="8436" max="8436" width="2.5" style="2" customWidth="1"/>
    <col min="8437" max="8437" width="4.33203125" style="2" customWidth="1"/>
    <col min="8438" max="8438" width="1.83203125" style="2" customWidth="1"/>
    <col min="8439" max="8439" width="20.83203125" style="2" customWidth="1"/>
    <col min="8440" max="8440" width="14.83203125" style="2" customWidth="1"/>
    <col min="8441" max="8441" width="31.6640625" style="2" customWidth="1"/>
    <col min="8442" max="8442" width="14.5" style="2" customWidth="1"/>
    <col min="8443" max="8443" width="17.83203125" style="2" customWidth="1"/>
    <col min="8444" max="8444" width="18.83203125" style="2" customWidth="1"/>
    <col min="8445" max="8446" width="18.5" style="2" customWidth="1"/>
    <col min="8447" max="8447" width="17" style="2" bestFit="1" customWidth="1"/>
    <col min="8448" max="8448" width="17" style="2" customWidth="1"/>
    <col min="8449" max="8449" width="17" style="2" bestFit="1" customWidth="1"/>
    <col min="8450" max="8450" width="18.5" style="2" customWidth="1"/>
    <col min="8451" max="8451" width="17" style="2" customWidth="1"/>
    <col min="8452" max="8452" width="16.33203125" style="2" customWidth="1"/>
    <col min="8453" max="8453" width="15.6640625" style="2" bestFit="1" customWidth="1"/>
    <col min="8454" max="8691" width="12" style="2"/>
    <col min="8692" max="8692" width="2.5" style="2" customWidth="1"/>
    <col min="8693" max="8693" width="4.33203125" style="2" customWidth="1"/>
    <col min="8694" max="8694" width="1.83203125" style="2" customWidth="1"/>
    <col min="8695" max="8695" width="20.83203125" style="2" customWidth="1"/>
    <col min="8696" max="8696" width="14.83203125" style="2" customWidth="1"/>
    <col min="8697" max="8697" width="31.6640625" style="2" customWidth="1"/>
    <col min="8698" max="8698" width="14.5" style="2" customWidth="1"/>
    <col min="8699" max="8699" width="17.83203125" style="2" customWidth="1"/>
    <col min="8700" max="8700" width="18.83203125" style="2" customWidth="1"/>
    <col min="8701" max="8702" width="18.5" style="2" customWidth="1"/>
    <col min="8703" max="8703" width="17" style="2" bestFit="1" customWidth="1"/>
    <col min="8704" max="8704" width="17" style="2" customWidth="1"/>
    <col min="8705" max="8705" width="17" style="2" bestFit="1" customWidth="1"/>
    <col min="8706" max="8706" width="18.5" style="2" customWidth="1"/>
    <col min="8707" max="8707" width="17" style="2" customWidth="1"/>
    <col min="8708" max="8708" width="16.33203125" style="2" customWidth="1"/>
    <col min="8709" max="8709" width="15.6640625" style="2" bestFit="1" customWidth="1"/>
    <col min="8710" max="8947" width="12" style="2"/>
    <col min="8948" max="8948" width="2.5" style="2" customWidth="1"/>
    <col min="8949" max="8949" width="4.33203125" style="2" customWidth="1"/>
    <col min="8950" max="8950" width="1.83203125" style="2" customWidth="1"/>
    <col min="8951" max="8951" width="20.83203125" style="2" customWidth="1"/>
    <col min="8952" max="8952" width="14.83203125" style="2" customWidth="1"/>
    <col min="8953" max="8953" width="31.6640625" style="2" customWidth="1"/>
    <col min="8954" max="8954" width="14.5" style="2" customWidth="1"/>
    <col min="8955" max="8955" width="17.83203125" style="2" customWidth="1"/>
    <col min="8956" max="8956" width="18.83203125" style="2" customWidth="1"/>
    <col min="8957" max="8958" width="18.5" style="2" customWidth="1"/>
    <col min="8959" max="8959" width="17" style="2" bestFit="1" customWidth="1"/>
    <col min="8960" max="8960" width="17" style="2" customWidth="1"/>
    <col min="8961" max="8961" width="17" style="2" bestFit="1" customWidth="1"/>
    <col min="8962" max="8962" width="18.5" style="2" customWidth="1"/>
    <col min="8963" max="8963" width="17" style="2" customWidth="1"/>
    <col min="8964" max="8964" width="16.33203125" style="2" customWidth="1"/>
    <col min="8965" max="8965" width="15.6640625" style="2" bestFit="1" customWidth="1"/>
    <col min="8966" max="9203" width="12" style="2"/>
    <col min="9204" max="9204" width="2.5" style="2" customWidth="1"/>
    <col min="9205" max="9205" width="4.33203125" style="2" customWidth="1"/>
    <col min="9206" max="9206" width="1.83203125" style="2" customWidth="1"/>
    <col min="9207" max="9207" width="20.83203125" style="2" customWidth="1"/>
    <col min="9208" max="9208" width="14.83203125" style="2" customWidth="1"/>
    <col min="9209" max="9209" width="31.6640625" style="2" customWidth="1"/>
    <col min="9210" max="9210" width="14.5" style="2" customWidth="1"/>
    <col min="9211" max="9211" width="17.83203125" style="2" customWidth="1"/>
    <col min="9212" max="9212" width="18.83203125" style="2" customWidth="1"/>
    <col min="9213" max="9214" width="18.5" style="2" customWidth="1"/>
    <col min="9215" max="9215" width="17" style="2" bestFit="1" customWidth="1"/>
    <col min="9216" max="9216" width="17" style="2" customWidth="1"/>
    <col min="9217" max="9217" width="17" style="2" bestFit="1" customWidth="1"/>
    <col min="9218" max="9218" width="18.5" style="2" customWidth="1"/>
    <col min="9219" max="9219" width="17" style="2" customWidth="1"/>
    <col min="9220" max="9220" width="16.33203125" style="2" customWidth="1"/>
    <col min="9221" max="9221" width="15.6640625" style="2" bestFit="1" customWidth="1"/>
    <col min="9222" max="9459" width="12" style="2"/>
    <col min="9460" max="9460" width="2.5" style="2" customWidth="1"/>
    <col min="9461" max="9461" width="4.33203125" style="2" customWidth="1"/>
    <col min="9462" max="9462" width="1.83203125" style="2" customWidth="1"/>
    <col min="9463" max="9463" width="20.83203125" style="2" customWidth="1"/>
    <col min="9464" max="9464" width="14.83203125" style="2" customWidth="1"/>
    <col min="9465" max="9465" width="31.6640625" style="2" customWidth="1"/>
    <col min="9466" max="9466" width="14.5" style="2" customWidth="1"/>
    <col min="9467" max="9467" width="17.83203125" style="2" customWidth="1"/>
    <col min="9468" max="9468" width="18.83203125" style="2" customWidth="1"/>
    <col min="9469" max="9470" width="18.5" style="2" customWidth="1"/>
    <col min="9471" max="9471" width="17" style="2" bestFit="1" customWidth="1"/>
    <col min="9472" max="9472" width="17" style="2" customWidth="1"/>
    <col min="9473" max="9473" width="17" style="2" bestFit="1" customWidth="1"/>
    <col min="9474" max="9474" width="18.5" style="2" customWidth="1"/>
    <col min="9475" max="9475" width="17" style="2" customWidth="1"/>
    <col min="9476" max="9476" width="16.33203125" style="2" customWidth="1"/>
    <col min="9477" max="9477" width="15.6640625" style="2" bestFit="1" customWidth="1"/>
    <col min="9478" max="9715" width="12" style="2"/>
    <col min="9716" max="9716" width="2.5" style="2" customWidth="1"/>
    <col min="9717" max="9717" width="4.33203125" style="2" customWidth="1"/>
    <col min="9718" max="9718" width="1.83203125" style="2" customWidth="1"/>
    <col min="9719" max="9719" width="20.83203125" style="2" customWidth="1"/>
    <col min="9720" max="9720" width="14.83203125" style="2" customWidth="1"/>
    <col min="9721" max="9721" width="31.6640625" style="2" customWidth="1"/>
    <col min="9722" max="9722" width="14.5" style="2" customWidth="1"/>
    <col min="9723" max="9723" width="17.83203125" style="2" customWidth="1"/>
    <col min="9724" max="9724" width="18.83203125" style="2" customWidth="1"/>
    <col min="9725" max="9726" width="18.5" style="2" customWidth="1"/>
    <col min="9727" max="9727" width="17" style="2" bestFit="1" customWidth="1"/>
    <col min="9728" max="9728" width="17" style="2" customWidth="1"/>
    <col min="9729" max="9729" width="17" style="2" bestFit="1" customWidth="1"/>
    <col min="9730" max="9730" width="18.5" style="2" customWidth="1"/>
    <col min="9731" max="9731" width="17" style="2" customWidth="1"/>
    <col min="9732" max="9732" width="16.33203125" style="2" customWidth="1"/>
    <col min="9733" max="9733" width="15.6640625" style="2" bestFit="1" customWidth="1"/>
    <col min="9734" max="9971" width="12" style="2"/>
    <col min="9972" max="9972" width="2.5" style="2" customWidth="1"/>
    <col min="9973" max="9973" width="4.33203125" style="2" customWidth="1"/>
    <col min="9974" max="9974" width="1.83203125" style="2" customWidth="1"/>
    <col min="9975" max="9975" width="20.83203125" style="2" customWidth="1"/>
    <col min="9976" max="9976" width="14.83203125" style="2" customWidth="1"/>
    <col min="9977" max="9977" width="31.6640625" style="2" customWidth="1"/>
    <col min="9978" max="9978" width="14.5" style="2" customWidth="1"/>
    <col min="9979" max="9979" width="17.83203125" style="2" customWidth="1"/>
    <col min="9980" max="9980" width="18.83203125" style="2" customWidth="1"/>
    <col min="9981" max="9982" width="18.5" style="2" customWidth="1"/>
    <col min="9983" max="9983" width="17" style="2" bestFit="1" customWidth="1"/>
    <col min="9984" max="9984" width="17" style="2" customWidth="1"/>
    <col min="9985" max="9985" width="17" style="2" bestFit="1" customWidth="1"/>
    <col min="9986" max="9986" width="18.5" style="2" customWidth="1"/>
    <col min="9987" max="9987" width="17" style="2" customWidth="1"/>
    <col min="9988" max="9988" width="16.33203125" style="2" customWidth="1"/>
    <col min="9989" max="9989" width="15.6640625" style="2" bestFit="1" customWidth="1"/>
    <col min="9990" max="10227" width="12" style="2"/>
    <col min="10228" max="10228" width="2.5" style="2" customWidth="1"/>
    <col min="10229" max="10229" width="4.33203125" style="2" customWidth="1"/>
    <col min="10230" max="10230" width="1.83203125" style="2" customWidth="1"/>
    <col min="10231" max="10231" width="20.83203125" style="2" customWidth="1"/>
    <col min="10232" max="10232" width="14.83203125" style="2" customWidth="1"/>
    <col min="10233" max="10233" width="31.6640625" style="2" customWidth="1"/>
    <col min="10234" max="10234" width="14.5" style="2" customWidth="1"/>
    <col min="10235" max="10235" width="17.83203125" style="2" customWidth="1"/>
    <col min="10236" max="10236" width="18.83203125" style="2" customWidth="1"/>
    <col min="10237" max="10238" width="18.5" style="2" customWidth="1"/>
    <col min="10239" max="10239" width="17" style="2" bestFit="1" customWidth="1"/>
    <col min="10240" max="10240" width="17" style="2" customWidth="1"/>
    <col min="10241" max="10241" width="17" style="2" bestFit="1" customWidth="1"/>
    <col min="10242" max="10242" width="18.5" style="2" customWidth="1"/>
    <col min="10243" max="10243" width="17" style="2" customWidth="1"/>
    <col min="10244" max="10244" width="16.33203125" style="2" customWidth="1"/>
    <col min="10245" max="10245" width="15.6640625" style="2" bestFit="1" customWidth="1"/>
    <col min="10246" max="10483" width="12" style="2"/>
    <col min="10484" max="10484" width="2.5" style="2" customWidth="1"/>
    <col min="10485" max="10485" width="4.33203125" style="2" customWidth="1"/>
    <col min="10486" max="10486" width="1.83203125" style="2" customWidth="1"/>
    <col min="10487" max="10487" width="20.83203125" style="2" customWidth="1"/>
    <col min="10488" max="10488" width="14.83203125" style="2" customWidth="1"/>
    <col min="10489" max="10489" width="31.6640625" style="2" customWidth="1"/>
    <col min="10490" max="10490" width="14.5" style="2" customWidth="1"/>
    <col min="10491" max="10491" width="17.83203125" style="2" customWidth="1"/>
    <col min="10492" max="10492" width="18.83203125" style="2" customWidth="1"/>
    <col min="10493" max="10494" width="18.5" style="2" customWidth="1"/>
    <col min="10495" max="10495" width="17" style="2" bestFit="1" customWidth="1"/>
    <col min="10496" max="10496" width="17" style="2" customWidth="1"/>
    <col min="10497" max="10497" width="17" style="2" bestFit="1" customWidth="1"/>
    <col min="10498" max="10498" width="18.5" style="2" customWidth="1"/>
    <col min="10499" max="10499" width="17" style="2" customWidth="1"/>
    <col min="10500" max="10500" width="16.33203125" style="2" customWidth="1"/>
    <col min="10501" max="10501" width="15.6640625" style="2" bestFit="1" customWidth="1"/>
    <col min="10502" max="10739" width="12" style="2"/>
    <col min="10740" max="10740" width="2.5" style="2" customWidth="1"/>
    <col min="10741" max="10741" width="4.33203125" style="2" customWidth="1"/>
    <col min="10742" max="10742" width="1.83203125" style="2" customWidth="1"/>
    <col min="10743" max="10743" width="20.83203125" style="2" customWidth="1"/>
    <col min="10744" max="10744" width="14.83203125" style="2" customWidth="1"/>
    <col min="10745" max="10745" width="31.6640625" style="2" customWidth="1"/>
    <col min="10746" max="10746" width="14.5" style="2" customWidth="1"/>
    <col min="10747" max="10747" width="17.83203125" style="2" customWidth="1"/>
    <col min="10748" max="10748" width="18.83203125" style="2" customWidth="1"/>
    <col min="10749" max="10750" width="18.5" style="2" customWidth="1"/>
    <col min="10751" max="10751" width="17" style="2" bestFit="1" customWidth="1"/>
    <col min="10752" max="10752" width="17" style="2" customWidth="1"/>
    <col min="10753" max="10753" width="17" style="2" bestFit="1" customWidth="1"/>
    <col min="10754" max="10754" width="18.5" style="2" customWidth="1"/>
    <col min="10755" max="10755" width="17" style="2" customWidth="1"/>
    <col min="10756" max="10756" width="16.33203125" style="2" customWidth="1"/>
    <col min="10757" max="10757" width="15.6640625" style="2" bestFit="1" customWidth="1"/>
    <col min="10758" max="10995" width="12" style="2"/>
    <col min="10996" max="10996" width="2.5" style="2" customWidth="1"/>
    <col min="10997" max="10997" width="4.33203125" style="2" customWidth="1"/>
    <col min="10998" max="10998" width="1.83203125" style="2" customWidth="1"/>
    <col min="10999" max="10999" width="20.83203125" style="2" customWidth="1"/>
    <col min="11000" max="11000" width="14.83203125" style="2" customWidth="1"/>
    <col min="11001" max="11001" width="31.6640625" style="2" customWidth="1"/>
    <col min="11002" max="11002" width="14.5" style="2" customWidth="1"/>
    <col min="11003" max="11003" width="17.83203125" style="2" customWidth="1"/>
    <col min="11004" max="11004" width="18.83203125" style="2" customWidth="1"/>
    <col min="11005" max="11006" width="18.5" style="2" customWidth="1"/>
    <col min="11007" max="11007" width="17" style="2" bestFit="1" customWidth="1"/>
    <col min="11008" max="11008" width="17" style="2" customWidth="1"/>
    <col min="11009" max="11009" width="17" style="2" bestFit="1" customWidth="1"/>
    <col min="11010" max="11010" width="18.5" style="2" customWidth="1"/>
    <col min="11011" max="11011" width="17" style="2" customWidth="1"/>
    <col min="11012" max="11012" width="16.33203125" style="2" customWidth="1"/>
    <col min="11013" max="11013" width="15.6640625" style="2" bestFit="1" customWidth="1"/>
    <col min="11014" max="11251" width="12" style="2"/>
    <col min="11252" max="11252" width="2.5" style="2" customWidth="1"/>
    <col min="11253" max="11253" width="4.33203125" style="2" customWidth="1"/>
    <col min="11254" max="11254" width="1.83203125" style="2" customWidth="1"/>
    <col min="11255" max="11255" width="20.83203125" style="2" customWidth="1"/>
    <col min="11256" max="11256" width="14.83203125" style="2" customWidth="1"/>
    <col min="11257" max="11257" width="31.6640625" style="2" customWidth="1"/>
    <col min="11258" max="11258" width="14.5" style="2" customWidth="1"/>
    <col min="11259" max="11259" width="17.83203125" style="2" customWidth="1"/>
    <col min="11260" max="11260" width="18.83203125" style="2" customWidth="1"/>
    <col min="11261" max="11262" width="18.5" style="2" customWidth="1"/>
    <col min="11263" max="11263" width="17" style="2" bestFit="1" customWidth="1"/>
    <col min="11264" max="11264" width="17" style="2" customWidth="1"/>
    <col min="11265" max="11265" width="17" style="2" bestFit="1" customWidth="1"/>
    <col min="11266" max="11266" width="18.5" style="2" customWidth="1"/>
    <col min="11267" max="11267" width="17" style="2" customWidth="1"/>
    <col min="11268" max="11268" width="16.33203125" style="2" customWidth="1"/>
    <col min="11269" max="11269" width="15.6640625" style="2" bestFit="1" customWidth="1"/>
    <col min="11270" max="11507" width="12" style="2"/>
    <col min="11508" max="11508" width="2.5" style="2" customWidth="1"/>
    <col min="11509" max="11509" width="4.33203125" style="2" customWidth="1"/>
    <col min="11510" max="11510" width="1.83203125" style="2" customWidth="1"/>
    <col min="11511" max="11511" width="20.83203125" style="2" customWidth="1"/>
    <col min="11512" max="11512" width="14.83203125" style="2" customWidth="1"/>
    <col min="11513" max="11513" width="31.6640625" style="2" customWidth="1"/>
    <col min="11514" max="11514" width="14.5" style="2" customWidth="1"/>
    <col min="11515" max="11515" width="17.83203125" style="2" customWidth="1"/>
    <col min="11516" max="11516" width="18.83203125" style="2" customWidth="1"/>
    <col min="11517" max="11518" width="18.5" style="2" customWidth="1"/>
    <col min="11519" max="11519" width="17" style="2" bestFit="1" customWidth="1"/>
    <col min="11520" max="11520" width="17" style="2" customWidth="1"/>
    <col min="11521" max="11521" width="17" style="2" bestFit="1" customWidth="1"/>
    <col min="11522" max="11522" width="18.5" style="2" customWidth="1"/>
    <col min="11523" max="11523" width="17" style="2" customWidth="1"/>
    <col min="11524" max="11524" width="16.33203125" style="2" customWidth="1"/>
    <col min="11525" max="11525" width="15.6640625" style="2" bestFit="1" customWidth="1"/>
    <col min="11526" max="11763" width="12" style="2"/>
    <col min="11764" max="11764" width="2.5" style="2" customWidth="1"/>
    <col min="11765" max="11765" width="4.33203125" style="2" customWidth="1"/>
    <col min="11766" max="11766" width="1.83203125" style="2" customWidth="1"/>
    <col min="11767" max="11767" width="20.83203125" style="2" customWidth="1"/>
    <col min="11768" max="11768" width="14.83203125" style="2" customWidth="1"/>
    <col min="11769" max="11769" width="31.6640625" style="2" customWidth="1"/>
    <col min="11770" max="11770" width="14.5" style="2" customWidth="1"/>
    <col min="11771" max="11771" width="17.83203125" style="2" customWidth="1"/>
    <col min="11772" max="11772" width="18.83203125" style="2" customWidth="1"/>
    <col min="11773" max="11774" width="18.5" style="2" customWidth="1"/>
    <col min="11775" max="11775" width="17" style="2" bestFit="1" customWidth="1"/>
    <col min="11776" max="11776" width="17" style="2" customWidth="1"/>
    <col min="11777" max="11777" width="17" style="2" bestFit="1" customWidth="1"/>
    <col min="11778" max="11778" width="18.5" style="2" customWidth="1"/>
    <col min="11779" max="11779" width="17" style="2" customWidth="1"/>
    <col min="11780" max="11780" width="16.33203125" style="2" customWidth="1"/>
    <col min="11781" max="11781" width="15.6640625" style="2" bestFit="1" customWidth="1"/>
    <col min="11782" max="12019" width="12" style="2"/>
    <col min="12020" max="12020" width="2.5" style="2" customWidth="1"/>
    <col min="12021" max="12021" width="4.33203125" style="2" customWidth="1"/>
    <col min="12022" max="12022" width="1.83203125" style="2" customWidth="1"/>
    <col min="12023" max="12023" width="20.83203125" style="2" customWidth="1"/>
    <col min="12024" max="12024" width="14.83203125" style="2" customWidth="1"/>
    <col min="12025" max="12025" width="31.6640625" style="2" customWidth="1"/>
    <col min="12026" max="12026" width="14.5" style="2" customWidth="1"/>
    <col min="12027" max="12027" width="17.83203125" style="2" customWidth="1"/>
    <col min="12028" max="12028" width="18.83203125" style="2" customWidth="1"/>
    <col min="12029" max="12030" width="18.5" style="2" customWidth="1"/>
    <col min="12031" max="12031" width="17" style="2" bestFit="1" customWidth="1"/>
    <col min="12032" max="12032" width="17" style="2" customWidth="1"/>
    <col min="12033" max="12033" width="17" style="2" bestFit="1" customWidth="1"/>
    <col min="12034" max="12034" width="18.5" style="2" customWidth="1"/>
    <col min="12035" max="12035" width="17" style="2" customWidth="1"/>
    <col min="12036" max="12036" width="16.33203125" style="2" customWidth="1"/>
    <col min="12037" max="12037" width="15.6640625" style="2" bestFit="1" customWidth="1"/>
    <col min="12038" max="12275" width="12" style="2"/>
    <col min="12276" max="12276" width="2.5" style="2" customWidth="1"/>
    <col min="12277" max="12277" width="4.33203125" style="2" customWidth="1"/>
    <col min="12278" max="12278" width="1.83203125" style="2" customWidth="1"/>
    <col min="12279" max="12279" width="20.83203125" style="2" customWidth="1"/>
    <col min="12280" max="12280" width="14.83203125" style="2" customWidth="1"/>
    <col min="12281" max="12281" width="31.6640625" style="2" customWidth="1"/>
    <col min="12282" max="12282" width="14.5" style="2" customWidth="1"/>
    <col min="12283" max="12283" width="17.83203125" style="2" customWidth="1"/>
    <col min="12284" max="12284" width="18.83203125" style="2" customWidth="1"/>
    <col min="12285" max="12286" width="18.5" style="2" customWidth="1"/>
    <col min="12287" max="12287" width="17" style="2" bestFit="1" customWidth="1"/>
    <col min="12288" max="12288" width="17" style="2" customWidth="1"/>
    <col min="12289" max="12289" width="17" style="2" bestFit="1" customWidth="1"/>
    <col min="12290" max="12290" width="18.5" style="2" customWidth="1"/>
    <col min="12291" max="12291" width="17" style="2" customWidth="1"/>
    <col min="12292" max="12292" width="16.33203125" style="2" customWidth="1"/>
    <col min="12293" max="12293" width="15.6640625" style="2" bestFit="1" customWidth="1"/>
    <col min="12294" max="12531" width="12" style="2"/>
    <col min="12532" max="12532" width="2.5" style="2" customWidth="1"/>
    <col min="12533" max="12533" width="4.33203125" style="2" customWidth="1"/>
    <col min="12534" max="12534" width="1.83203125" style="2" customWidth="1"/>
    <col min="12535" max="12535" width="20.83203125" style="2" customWidth="1"/>
    <col min="12536" max="12536" width="14.83203125" style="2" customWidth="1"/>
    <col min="12537" max="12537" width="31.6640625" style="2" customWidth="1"/>
    <col min="12538" max="12538" width="14.5" style="2" customWidth="1"/>
    <col min="12539" max="12539" width="17.83203125" style="2" customWidth="1"/>
    <col min="12540" max="12540" width="18.83203125" style="2" customWidth="1"/>
    <col min="12541" max="12542" width="18.5" style="2" customWidth="1"/>
    <col min="12543" max="12543" width="17" style="2" bestFit="1" customWidth="1"/>
    <col min="12544" max="12544" width="17" style="2" customWidth="1"/>
    <col min="12545" max="12545" width="17" style="2" bestFit="1" customWidth="1"/>
    <col min="12546" max="12546" width="18.5" style="2" customWidth="1"/>
    <col min="12547" max="12547" width="17" style="2" customWidth="1"/>
    <col min="12548" max="12548" width="16.33203125" style="2" customWidth="1"/>
    <col min="12549" max="12549" width="15.6640625" style="2" bestFit="1" customWidth="1"/>
    <col min="12550" max="12787" width="12" style="2"/>
    <col min="12788" max="12788" width="2.5" style="2" customWidth="1"/>
    <col min="12789" max="12789" width="4.33203125" style="2" customWidth="1"/>
    <col min="12790" max="12790" width="1.83203125" style="2" customWidth="1"/>
    <col min="12791" max="12791" width="20.83203125" style="2" customWidth="1"/>
    <col min="12792" max="12792" width="14.83203125" style="2" customWidth="1"/>
    <col min="12793" max="12793" width="31.6640625" style="2" customWidth="1"/>
    <col min="12794" max="12794" width="14.5" style="2" customWidth="1"/>
    <col min="12795" max="12795" width="17.83203125" style="2" customWidth="1"/>
    <col min="12796" max="12796" width="18.83203125" style="2" customWidth="1"/>
    <col min="12797" max="12798" width="18.5" style="2" customWidth="1"/>
    <col min="12799" max="12799" width="17" style="2" bestFit="1" customWidth="1"/>
    <col min="12800" max="12800" width="17" style="2" customWidth="1"/>
    <col min="12801" max="12801" width="17" style="2" bestFit="1" customWidth="1"/>
    <col min="12802" max="12802" width="18.5" style="2" customWidth="1"/>
    <col min="12803" max="12803" width="17" style="2" customWidth="1"/>
    <col min="12804" max="12804" width="16.33203125" style="2" customWidth="1"/>
    <col min="12805" max="12805" width="15.6640625" style="2" bestFit="1" customWidth="1"/>
    <col min="12806" max="13043" width="12" style="2"/>
    <col min="13044" max="13044" width="2.5" style="2" customWidth="1"/>
    <col min="13045" max="13045" width="4.33203125" style="2" customWidth="1"/>
    <col min="13046" max="13046" width="1.83203125" style="2" customWidth="1"/>
    <col min="13047" max="13047" width="20.83203125" style="2" customWidth="1"/>
    <col min="13048" max="13048" width="14.83203125" style="2" customWidth="1"/>
    <col min="13049" max="13049" width="31.6640625" style="2" customWidth="1"/>
    <col min="13050" max="13050" width="14.5" style="2" customWidth="1"/>
    <col min="13051" max="13051" width="17.83203125" style="2" customWidth="1"/>
    <col min="13052" max="13052" width="18.83203125" style="2" customWidth="1"/>
    <col min="13053" max="13054" width="18.5" style="2" customWidth="1"/>
    <col min="13055" max="13055" width="17" style="2" bestFit="1" customWidth="1"/>
    <col min="13056" max="13056" width="17" style="2" customWidth="1"/>
    <col min="13057" max="13057" width="17" style="2" bestFit="1" customWidth="1"/>
    <col min="13058" max="13058" width="18.5" style="2" customWidth="1"/>
    <col min="13059" max="13059" width="17" style="2" customWidth="1"/>
    <col min="13060" max="13060" width="16.33203125" style="2" customWidth="1"/>
    <col min="13061" max="13061" width="15.6640625" style="2" bestFit="1" customWidth="1"/>
    <col min="13062" max="13299" width="12" style="2"/>
    <col min="13300" max="13300" width="2.5" style="2" customWidth="1"/>
    <col min="13301" max="13301" width="4.33203125" style="2" customWidth="1"/>
    <col min="13302" max="13302" width="1.83203125" style="2" customWidth="1"/>
    <col min="13303" max="13303" width="20.83203125" style="2" customWidth="1"/>
    <col min="13304" max="13304" width="14.83203125" style="2" customWidth="1"/>
    <col min="13305" max="13305" width="31.6640625" style="2" customWidth="1"/>
    <col min="13306" max="13306" width="14.5" style="2" customWidth="1"/>
    <col min="13307" max="13307" width="17.83203125" style="2" customWidth="1"/>
    <col min="13308" max="13308" width="18.83203125" style="2" customWidth="1"/>
    <col min="13309" max="13310" width="18.5" style="2" customWidth="1"/>
    <col min="13311" max="13311" width="17" style="2" bestFit="1" customWidth="1"/>
    <col min="13312" max="13312" width="17" style="2" customWidth="1"/>
    <col min="13313" max="13313" width="17" style="2" bestFit="1" customWidth="1"/>
    <col min="13314" max="13314" width="18.5" style="2" customWidth="1"/>
    <col min="13315" max="13315" width="17" style="2" customWidth="1"/>
    <col min="13316" max="13316" width="16.33203125" style="2" customWidth="1"/>
    <col min="13317" max="13317" width="15.6640625" style="2" bestFit="1" customWidth="1"/>
    <col min="13318" max="13555" width="12" style="2"/>
    <col min="13556" max="13556" width="2.5" style="2" customWidth="1"/>
    <col min="13557" max="13557" width="4.33203125" style="2" customWidth="1"/>
    <col min="13558" max="13558" width="1.83203125" style="2" customWidth="1"/>
    <col min="13559" max="13559" width="20.83203125" style="2" customWidth="1"/>
    <col min="13560" max="13560" width="14.83203125" style="2" customWidth="1"/>
    <col min="13561" max="13561" width="31.6640625" style="2" customWidth="1"/>
    <col min="13562" max="13562" width="14.5" style="2" customWidth="1"/>
    <col min="13563" max="13563" width="17.83203125" style="2" customWidth="1"/>
    <col min="13564" max="13564" width="18.83203125" style="2" customWidth="1"/>
    <col min="13565" max="13566" width="18.5" style="2" customWidth="1"/>
    <col min="13567" max="13567" width="17" style="2" bestFit="1" customWidth="1"/>
    <col min="13568" max="13568" width="17" style="2" customWidth="1"/>
    <col min="13569" max="13569" width="17" style="2" bestFit="1" customWidth="1"/>
    <col min="13570" max="13570" width="18.5" style="2" customWidth="1"/>
    <col min="13571" max="13571" width="17" style="2" customWidth="1"/>
    <col min="13572" max="13572" width="16.33203125" style="2" customWidth="1"/>
    <col min="13573" max="13573" width="15.6640625" style="2" bestFit="1" customWidth="1"/>
    <col min="13574" max="13811" width="12" style="2"/>
    <col min="13812" max="13812" width="2.5" style="2" customWidth="1"/>
    <col min="13813" max="13813" width="4.33203125" style="2" customWidth="1"/>
    <col min="13814" max="13814" width="1.83203125" style="2" customWidth="1"/>
    <col min="13815" max="13815" width="20.83203125" style="2" customWidth="1"/>
    <col min="13816" max="13816" width="14.83203125" style="2" customWidth="1"/>
    <col min="13817" max="13817" width="31.6640625" style="2" customWidth="1"/>
    <col min="13818" max="13818" width="14.5" style="2" customWidth="1"/>
    <col min="13819" max="13819" width="17.83203125" style="2" customWidth="1"/>
    <col min="13820" max="13820" width="18.83203125" style="2" customWidth="1"/>
    <col min="13821" max="13822" width="18.5" style="2" customWidth="1"/>
    <col min="13823" max="13823" width="17" style="2" bestFit="1" customWidth="1"/>
    <col min="13824" max="13824" width="17" style="2" customWidth="1"/>
    <col min="13825" max="13825" width="17" style="2" bestFit="1" customWidth="1"/>
    <col min="13826" max="13826" width="18.5" style="2" customWidth="1"/>
    <col min="13827" max="13827" width="17" style="2" customWidth="1"/>
    <col min="13828" max="13828" width="16.33203125" style="2" customWidth="1"/>
    <col min="13829" max="13829" width="15.6640625" style="2" bestFit="1" customWidth="1"/>
    <col min="13830" max="14067" width="12" style="2"/>
    <col min="14068" max="14068" width="2.5" style="2" customWidth="1"/>
    <col min="14069" max="14069" width="4.33203125" style="2" customWidth="1"/>
    <col min="14070" max="14070" width="1.83203125" style="2" customWidth="1"/>
    <col min="14071" max="14071" width="20.83203125" style="2" customWidth="1"/>
    <col min="14072" max="14072" width="14.83203125" style="2" customWidth="1"/>
    <col min="14073" max="14073" width="31.6640625" style="2" customWidth="1"/>
    <col min="14074" max="14074" width="14.5" style="2" customWidth="1"/>
    <col min="14075" max="14075" width="17.83203125" style="2" customWidth="1"/>
    <col min="14076" max="14076" width="18.83203125" style="2" customWidth="1"/>
    <col min="14077" max="14078" width="18.5" style="2" customWidth="1"/>
    <col min="14079" max="14079" width="17" style="2" bestFit="1" customWidth="1"/>
    <col min="14080" max="14080" width="17" style="2" customWidth="1"/>
    <col min="14081" max="14081" width="17" style="2" bestFit="1" customWidth="1"/>
    <col min="14082" max="14082" width="18.5" style="2" customWidth="1"/>
    <col min="14083" max="14083" width="17" style="2" customWidth="1"/>
    <col min="14084" max="14084" width="16.33203125" style="2" customWidth="1"/>
    <col min="14085" max="14085" width="15.6640625" style="2" bestFit="1" customWidth="1"/>
    <col min="14086" max="14323" width="12" style="2"/>
    <col min="14324" max="14324" width="2.5" style="2" customWidth="1"/>
    <col min="14325" max="14325" width="4.33203125" style="2" customWidth="1"/>
    <col min="14326" max="14326" width="1.83203125" style="2" customWidth="1"/>
    <col min="14327" max="14327" width="20.83203125" style="2" customWidth="1"/>
    <col min="14328" max="14328" width="14.83203125" style="2" customWidth="1"/>
    <col min="14329" max="14329" width="31.6640625" style="2" customWidth="1"/>
    <col min="14330" max="14330" width="14.5" style="2" customWidth="1"/>
    <col min="14331" max="14331" width="17.83203125" style="2" customWidth="1"/>
    <col min="14332" max="14332" width="18.83203125" style="2" customWidth="1"/>
    <col min="14333" max="14334" width="18.5" style="2" customWidth="1"/>
    <col min="14335" max="14335" width="17" style="2" bestFit="1" customWidth="1"/>
    <col min="14336" max="14336" width="17" style="2" customWidth="1"/>
    <col min="14337" max="14337" width="17" style="2" bestFit="1" customWidth="1"/>
    <col min="14338" max="14338" width="18.5" style="2" customWidth="1"/>
    <col min="14339" max="14339" width="17" style="2" customWidth="1"/>
    <col min="14340" max="14340" width="16.33203125" style="2" customWidth="1"/>
    <col min="14341" max="14341" width="15.6640625" style="2" bestFit="1" customWidth="1"/>
    <col min="14342" max="14579" width="12" style="2"/>
    <col min="14580" max="14580" width="2.5" style="2" customWidth="1"/>
    <col min="14581" max="14581" width="4.33203125" style="2" customWidth="1"/>
    <col min="14582" max="14582" width="1.83203125" style="2" customWidth="1"/>
    <col min="14583" max="14583" width="20.83203125" style="2" customWidth="1"/>
    <col min="14584" max="14584" width="14.83203125" style="2" customWidth="1"/>
    <col min="14585" max="14585" width="31.6640625" style="2" customWidth="1"/>
    <col min="14586" max="14586" width="14.5" style="2" customWidth="1"/>
    <col min="14587" max="14587" width="17.83203125" style="2" customWidth="1"/>
    <col min="14588" max="14588" width="18.83203125" style="2" customWidth="1"/>
    <col min="14589" max="14590" width="18.5" style="2" customWidth="1"/>
    <col min="14591" max="14591" width="17" style="2" bestFit="1" customWidth="1"/>
    <col min="14592" max="14592" width="17" style="2" customWidth="1"/>
    <col min="14593" max="14593" width="17" style="2" bestFit="1" customWidth="1"/>
    <col min="14594" max="14594" width="18.5" style="2" customWidth="1"/>
    <col min="14595" max="14595" width="17" style="2" customWidth="1"/>
    <col min="14596" max="14596" width="16.33203125" style="2" customWidth="1"/>
    <col min="14597" max="14597" width="15.6640625" style="2" bestFit="1" customWidth="1"/>
    <col min="14598" max="14835" width="12" style="2"/>
    <col min="14836" max="14836" width="2.5" style="2" customWidth="1"/>
    <col min="14837" max="14837" width="4.33203125" style="2" customWidth="1"/>
    <col min="14838" max="14838" width="1.83203125" style="2" customWidth="1"/>
    <col min="14839" max="14839" width="20.83203125" style="2" customWidth="1"/>
    <col min="14840" max="14840" width="14.83203125" style="2" customWidth="1"/>
    <col min="14841" max="14841" width="31.6640625" style="2" customWidth="1"/>
    <col min="14842" max="14842" width="14.5" style="2" customWidth="1"/>
    <col min="14843" max="14843" width="17.83203125" style="2" customWidth="1"/>
    <col min="14844" max="14844" width="18.83203125" style="2" customWidth="1"/>
    <col min="14845" max="14846" width="18.5" style="2" customWidth="1"/>
    <col min="14847" max="14847" width="17" style="2" bestFit="1" customWidth="1"/>
    <col min="14848" max="14848" width="17" style="2" customWidth="1"/>
    <col min="14849" max="14849" width="17" style="2" bestFit="1" customWidth="1"/>
    <col min="14850" max="14850" width="18.5" style="2" customWidth="1"/>
    <col min="14851" max="14851" width="17" style="2" customWidth="1"/>
    <col min="14852" max="14852" width="16.33203125" style="2" customWidth="1"/>
    <col min="14853" max="14853" width="15.6640625" style="2" bestFit="1" customWidth="1"/>
    <col min="14854" max="15091" width="12" style="2"/>
    <col min="15092" max="15092" width="2.5" style="2" customWidth="1"/>
    <col min="15093" max="15093" width="4.33203125" style="2" customWidth="1"/>
    <col min="15094" max="15094" width="1.83203125" style="2" customWidth="1"/>
    <col min="15095" max="15095" width="20.83203125" style="2" customWidth="1"/>
    <col min="15096" max="15096" width="14.83203125" style="2" customWidth="1"/>
    <col min="15097" max="15097" width="31.6640625" style="2" customWidth="1"/>
    <col min="15098" max="15098" width="14.5" style="2" customWidth="1"/>
    <col min="15099" max="15099" width="17.83203125" style="2" customWidth="1"/>
    <col min="15100" max="15100" width="18.83203125" style="2" customWidth="1"/>
    <col min="15101" max="15102" width="18.5" style="2" customWidth="1"/>
    <col min="15103" max="15103" width="17" style="2" bestFit="1" customWidth="1"/>
    <col min="15104" max="15104" width="17" style="2" customWidth="1"/>
    <col min="15105" max="15105" width="17" style="2" bestFit="1" customWidth="1"/>
    <col min="15106" max="15106" width="18.5" style="2" customWidth="1"/>
    <col min="15107" max="15107" width="17" style="2" customWidth="1"/>
    <col min="15108" max="15108" width="16.33203125" style="2" customWidth="1"/>
    <col min="15109" max="15109" width="15.6640625" style="2" bestFit="1" customWidth="1"/>
    <col min="15110" max="15347" width="12" style="2"/>
    <col min="15348" max="15348" width="2.5" style="2" customWidth="1"/>
    <col min="15349" max="15349" width="4.33203125" style="2" customWidth="1"/>
    <col min="15350" max="15350" width="1.83203125" style="2" customWidth="1"/>
    <col min="15351" max="15351" width="20.83203125" style="2" customWidth="1"/>
    <col min="15352" max="15352" width="14.83203125" style="2" customWidth="1"/>
    <col min="15353" max="15353" width="31.6640625" style="2" customWidth="1"/>
    <col min="15354" max="15354" width="14.5" style="2" customWidth="1"/>
    <col min="15355" max="15355" width="17.83203125" style="2" customWidth="1"/>
    <col min="15356" max="15356" width="18.83203125" style="2" customWidth="1"/>
    <col min="15357" max="15358" width="18.5" style="2" customWidth="1"/>
    <col min="15359" max="15359" width="17" style="2" bestFit="1" customWidth="1"/>
    <col min="15360" max="15360" width="17" style="2" customWidth="1"/>
    <col min="15361" max="15361" width="17" style="2" bestFit="1" customWidth="1"/>
    <col min="15362" max="15362" width="18.5" style="2" customWidth="1"/>
    <col min="15363" max="15363" width="17" style="2" customWidth="1"/>
    <col min="15364" max="15364" width="16.33203125" style="2" customWidth="1"/>
    <col min="15365" max="15365" width="15.6640625" style="2" bestFit="1" customWidth="1"/>
    <col min="15366" max="15603" width="12" style="2"/>
    <col min="15604" max="15604" width="2.5" style="2" customWidth="1"/>
    <col min="15605" max="15605" width="4.33203125" style="2" customWidth="1"/>
    <col min="15606" max="15606" width="1.83203125" style="2" customWidth="1"/>
    <col min="15607" max="15607" width="20.83203125" style="2" customWidth="1"/>
    <col min="15608" max="15608" width="14.83203125" style="2" customWidth="1"/>
    <col min="15609" max="15609" width="31.6640625" style="2" customWidth="1"/>
    <col min="15610" max="15610" width="14.5" style="2" customWidth="1"/>
    <col min="15611" max="15611" width="17.83203125" style="2" customWidth="1"/>
    <col min="15612" max="15612" width="18.83203125" style="2" customWidth="1"/>
    <col min="15613" max="15614" width="18.5" style="2" customWidth="1"/>
    <col min="15615" max="15615" width="17" style="2" bestFit="1" customWidth="1"/>
    <col min="15616" max="15616" width="17" style="2" customWidth="1"/>
    <col min="15617" max="15617" width="17" style="2" bestFit="1" customWidth="1"/>
    <col min="15618" max="15618" width="18.5" style="2" customWidth="1"/>
    <col min="15619" max="15619" width="17" style="2" customWidth="1"/>
    <col min="15620" max="15620" width="16.33203125" style="2" customWidth="1"/>
    <col min="15621" max="15621" width="15.6640625" style="2" bestFit="1" customWidth="1"/>
    <col min="15622" max="15859" width="12" style="2"/>
    <col min="15860" max="15860" width="2.5" style="2" customWidth="1"/>
    <col min="15861" max="15861" width="4.33203125" style="2" customWidth="1"/>
    <col min="15862" max="15862" width="1.83203125" style="2" customWidth="1"/>
    <col min="15863" max="15863" width="20.83203125" style="2" customWidth="1"/>
    <col min="15864" max="15864" width="14.83203125" style="2" customWidth="1"/>
    <col min="15865" max="15865" width="31.6640625" style="2" customWidth="1"/>
    <col min="15866" max="15866" width="14.5" style="2" customWidth="1"/>
    <col min="15867" max="15867" width="17.83203125" style="2" customWidth="1"/>
    <col min="15868" max="15868" width="18.83203125" style="2" customWidth="1"/>
    <col min="15869" max="15870" width="18.5" style="2" customWidth="1"/>
    <col min="15871" max="15871" width="17" style="2" bestFit="1" customWidth="1"/>
    <col min="15872" max="15872" width="17" style="2" customWidth="1"/>
    <col min="15873" max="15873" width="17" style="2" bestFit="1" customWidth="1"/>
    <col min="15874" max="15874" width="18.5" style="2" customWidth="1"/>
    <col min="15875" max="15875" width="17" style="2" customWidth="1"/>
    <col min="15876" max="15876" width="16.33203125" style="2" customWidth="1"/>
    <col min="15877" max="15877" width="15.6640625" style="2" bestFit="1" customWidth="1"/>
    <col min="15878" max="16115" width="12" style="2"/>
    <col min="16116" max="16116" width="2.5" style="2" customWidth="1"/>
    <col min="16117" max="16117" width="4.33203125" style="2" customWidth="1"/>
    <col min="16118" max="16118" width="1.83203125" style="2" customWidth="1"/>
    <col min="16119" max="16119" width="20.83203125" style="2" customWidth="1"/>
    <col min="16120" max="16120" width="14.83203125" style="2" customWidth="1"/>
    <col min="16121" max="16121" width="31.6640625" style="2" customWidth="1"/>
    <col min="16122" max="16122" width="14.5" style="2" customWidth="1"/>
    <col min="16123" max="16123" width="17.83203125" style="2" customWidth="1"/>
    <col min="16124" max="16124" width="18.83203125" style="2" customWidth="1"/>
    <col min="16125" max="16126" width="18.5" style="2" customWidth="1"/>
    <col min="16127" max="16127" width="17" style="2" bestFit="1" customWidth="1"/>
    <col min="16128" max="16128" width="17" style="2" customWidth="1"/>
    <col min="16129" max="16129" width="17" style="2" bestFit="1" customWidth="1"/>
    <col min="16130" max="16130" width="18.5" style="2" customWidth="1"/>
    <col min="16131" max="16131" width="17" style="2" customWidth="1"/>
    <col min="16132" max="16132" width="16.33203125" style="2" customWidth="1"/>
    <col min="16133" max="16133" width="15.6640625" style="2" bestFit="1" customWidth="1"/>
    <col min="16134" max="16384" width="12" style="2"/>
  </cols>
  <sheetData>
    <row r="1" spans="1:13" ht="40.5" customHeight="1" x14ac:dyDescent="0.2">
      <c r="A1" s="1"/>
      <c r="B1" s="76" t="s">
        <v>0</v>
      </c>
      <c r="C1" s="77"/>
      <c r="D1" s="77"/>
      <c r="E1" s="77"/>
      <c r="F1" s="77"/>
      <c r="G1" s="77"/>
      <c r="H1" s="77"/>
      <c r="I1" s="77"/>
      <c r="J1" s="77"/>
      <c r="K1" s="77"/>
      <c r="L1" s="77"/>
      <c r="M1" s="78"/>
    </row>
    <row r="2" spans="1:13" x14ac:dyDescent="0.2">
      <c r="A2" s="1"/>
      <c r="B2" s="79" t="s">
        <v>1</v>
      </c>
      <c r="C2" s="80"/>
      <c r="D2" s="85" t="s">
        <v>2</v>
      </c>
      <c r="E2" s="88" t="s">
        <v>3</v>
      </c>
      <c r="F2" s="85" t="s">
        <v>4</v>
      </c>
      <c r="G2" s="89" t="s">
        <v>5</v>
      </c>
      <c r="H2" s="89"/>
      <c r="I2" s="89"/>
      <c r="J2" s="89"/>
      <c r="K2" s="89"/>
      <c r="L2" s="89"/>
      <c r="M2" s="90"/>
    </row>
    <row r="3" spans="1:13" x14ac:dyDescent="0.2">
      <c r="A3" s="1"/>
      <c r="B3" s="81"/>
      <c r="C3" s="82"/>
      <c r="D3" s="86"/>
      <c r="E3" s="88"/>
      <c r="F3" s="86"/>
      <c r="G3" s="91" t="s">
        <v>6</v>
      </c>
      <c r="H3" s="93" t="s">
        <v>7</v>
      </c>
      <c r="I3" s="64" t="s">
        <v>8</v>
      </c>
      <c r="J3" s="64" t="s">
        <v>9</v>
      </c>
      <c r="K3" s="64" t="s">
        <v>10</v>
      </c>
      <c r="L3" s="67" t="s">
        <v>11</v>
      </c>
      <c r="M3" s="68"/>
    </row>
    <row r="4" spans="1:13" x14ac:dyDescent="0.2">
      <c r="A4" s="1"/>
      <c r="B4" s="81"/>
      <c r="C4" s="82"/>
      <c r="D4" s="86"/>
      <c r="E4" s="88"/>
      <c r="F4" s="86"/>
      <c r="G4" s="81"/>
      <c r="H4" s="94"/>
      <c r="I4" s="95"/>
      <c r="J4" s="95"/>
      <c r="K4" s="65"/>
      <c r="L4" s="69" t="s">
        <v>12</v>
      </c>
      <c r="M4" s="71" t="s">
        <v>13</v>
      </c>
    </row>
    <row r="5" spans="1:13" x14ac:dyDescent="0.2">
      <c r="A5" s="1"/>
      <c r="B5" s="83"/>
      <c r="C5" s="84"/>
      <c r="D5" s="87"/>
      <c r="E5" s="88"/>
      <c r="F5" s="87"/>
      <c r="G5" s="92"/>
      <c r="H5" s="69"/>
      <c r="I5" s="96"/>
      <c r="J5" s="96"/>
      <c r="K5" s="66"/>
      <c r="L5" s="70"/>
      <c r="M5" s="72"/>
    </row>
    <row r="6" spans="1:13" x14ac:dyDescent="0.2">
      <c r="A6" s="3"/>
      <c r="B6" s="73" t="s">
        <v>14</v>
      </c>
      <c r="C6" s="74"/>
      <c r="D6" s="74"/>
      <c r="E6" s="4"/>
      <c r="F6" s="5"/>
      <c r="G6" s="6"/>
      <c r="H6" s="6"/>
      <c r="I6" s="6"/>
      <c r="J6" s="75"/>
      <c r="K6" s="75"/>
      <c r="L6" s="6"/>
      <c r="M6" s="7"/>
    </row>
    <row r="7" spans="1:13" x14ac:dyDescent="0.2">
      <c r="A7" s="3"/>
      <c r="B7" s="8"/>
      <c r="C7" s="58" t="s">
        <v>15</v>
      </c>
      <c r="D7" s="58"/>
      <c r="E7" s="4"/>
      <c r="F7" s="9"/>
      <c r="G7" s="10"/>
      <c r="H7" s="10"/>
      <c r="I7" s="10"/>
      <c r="J7" s="10"/>
      <c r="K7" s="10"/>
      <c r="L7" s="10"/>
      <c r="M7" s="11"/>
    </row>
    <row r="8" spans="1:13" ht="22.5" x14ac:dyDescent="0.2">
      <c r="A8" s="1"/>
      <c r="B8" s="12" t="s">
        <v>16</v>
      </c>
      <c r="C8" s="12"/>
      <c r="D8" s="13" t="s">
        <v>17</v>
      </c>
      <c r="E8" s="14">
        <v>5110</v>
      </c>
      <c r="F8" s="15" t="s">
        <v>18</v>
      </c>
      <c r="G8" s="16">
        <f t="shared" ref="G8:G71" si="0">+H8</f>
        <v>0</v>
      </c>
      <c r="H8" s="17">
        <v>0</v>
      </c>
      <c r="I8" s="17">
        <v>132985</v>
      </c>
      <c r="J8" s="17">
        <v>28485</v>
      </c>
      <c r="K8" s="17">
        <v>28485</v>
      </c>
      <c r="L8" s="18">
        <f t="shared" ref="L8:L71" si="1">IFERROR(K8/H8,0)</f>
        <v>0</v>
      </c>
      <c r="M8" s="18">
        <f t="shared" ref="M8:M71" si="2">IFERROR(K8/I8,0)</f>
        <v>0.21419708989735683</v>
      </c>
    </row>
    <row r="9" spans="1:13" x14ac:dyDescent="0.2">
      <c r="A9" s="1"/>
      <c r="B9" s="12"/>
      <c r="C9" s="12"/>
      <c r="D9" s="13"/>
      <c r="E9" s="14">
        <v>5120</v>
      </c>
      <c r="F9" s="15" t="s">
        <v>19</v>
      </c>
      <c r="G9" s="16">
        <f t="shared" si="0"/>
        <v>0</v>
      </c>
      <c r="H9" s="17">
        <v>0</v>
      </c>
      <c r="I9" s="17">
        <v>79904</v>
      </c>
      <c r="J9" s="17">
        <v>39904</v>
      </c>
      <c r="K9" s="17">
        <v>39904</v>
      </c>
      <c r="L9" s="18">
        <f t="shared" si="1"/>
        <v>0</v>
      </c>
      <c r="M9" s="18">
        <f t="shared" si="2"/>
        <v>0.49939927913496196</v>
      </c>
    </row>
    <row r="10" spans="1:13" ht="22.5" x14ac:dyDescent="0.2">
      <c r="A10" s="1"/>
      <c r="B10" s="12"/>
      <c r="C10" s="12"/>
      <c r="D10" s="13"/>
      <c r="E10" s="14">
        <v>5150</v>
      </c>
      <c r="F10" s="15" t="s">
        <v>20</v>
      </c>
      <c r="G10" s="16">
        <f t="shared" si="0"/>
        <v>1608825</v>
      </c>
      <c r="H10" s="17">
        <v>1608825</v>
      </c>
      <c r="I10" s="17">
        <v>0</v>
      </c>
      <c r="J10" s="17">
        <v>0</v>
      </c>
      <c r="K10" s="17">
        <v>0</v>
      </c>
      <c r="L10" s="18">
        <f t="shared" si="1"/>
        <v>0</v>
      </c>
      <c r="M10" s="18">
        <f t="shared" si="2"/>
        <v>0</v>
      </c>
    </row>
    <row r="11" spans="1:13" x14ac:dyDescent="0.2">
      <c r="A11" s="1"/>
      <c r="B11" s="12"/>
      <c r="C11" s="12"/>
      <c r="D11" s="13"/>
      <c r="E11" s="14">
        <v>5210</v>
      </c>
      <c r="F11" s="15" t="s">
        <v>21</v>
      </c>
      <c r="G11" s="16">
        <f t="shared" si="0"/>
        <v>100000</v>
      </c>
      <c r="H11" s="17">
        <v>100000</v>
      </c>
      <c r="I11" s="17">
        <v>0</v>
      </c>
      <c r="J11" s="17">
        <v>0</v>
      </c>
      <c r="K11" s="17">
        <v>0</v>
      </c>
      <c r="L11" s="18">
        <f t="shared" si="1"/>
        <v>0</v>
      </c>
      <c r="M11" s="18">
        <f t="shared" si="2"/>
        <v>0</v>
      </c>
    </row>
    <row r="12" spans="1:13" ht="22.5" x14ac:dyDescent="0.2">
      <c r="A12" s="1"/>
      <c r="B12" s="12"/>
      <c r="C12" s="12"/>
      <c r="D12" s="13"/>
      <c r="E12" s="14">
        <v>5640</v>
      </c>
      <c r="F12" s="15" t="s">
        <v>22</v>
      </c>
      <c r="G12" s="16">
        <f t="shared" si="0"/>
        <v>0</v>
      </c>
      <c r="H12" s="17">
        <v>0</v>
      </c>
      <c r="I12" s="17">
        <v>1997035</v>
      </c>
      <c r="J12" s="17">
        <v>0</v>
      </c>
      <c r="K12" s="17">
        <v>0</v>
      </c>
      <c r="L12" s="18">
        <f t="shared" si="1"/>
        <v>0</v>
      </c>
      <c r="M12" s="18">
        <f t="shared" si="2"/>
        <v>0</v>
      </c>
    </row>
    <row r="13" spans="1:13" ht="22.5" x14ac:dyDescent="0.2">
      <c r="A13" s="1"/>
      <c r="B13" s="12" t="s">
        <v>23</v>
      </c>
      <c r="C13" s="12"/>
      <c r="D13" s="13" t="s">
        <v>24</v>
      </c>
      <c r="E13" s="14">
        <v>5150</v>
      </c>
      <c r="F13" s="15" t="s">
        <v>20</v>
      </c>
      <c r="G13" s="16">
        <f t="shared" si="0"/>
        <v>0</v>
      </c>
      <c r="H13" s="17">
        <v>0</v>
      </c>
      <c r="I13" s="17">
        <v>1608825</v>
      </c>
      <c r="J13" s="17">
        <v>0</v>
      </c>
      <c r="K13" s="17">
        <v>0</v>
      </c>
      <c r="L13" s="18">
        <f t="shared" si="1"/>
        <v>0</v>
      </c>
      <c r="M13" s="18">
        <f t="shared" si="2"/>
        <v>0</v>
      </c>
    </row>
    <row r="14" spans="1:13" x14ac:dyDescent="0.2">
      <c r="A14" s="1"/>
      <c r="B14" s="12"/>
      <c r="C14" s="12"/>
      <c r="D14" s="13"/>
      <c r="E14" s="14">
        <v>5210</v>
      </c>
      <c r="F14" s="15" t="s">
        <v>21</v>
      </c>
      <c r="G14" s="16">
        <f t="shared" si="0"/>
        <v>0</v>
      </c>
      <c r="H14" s="17">
        <v>0</v>
      </c>
      <c r="I14" s="17">
        <v>100000</v>
      </c>
      <c r="J14" s="17">
        <v>0</v>
      </c>
      <c r="K14" s="17">
        <v>0</v>
      </c>
      <c r="L14" s="18">
        <f t="shared" si="1"/>
        <v>0</v>
      </c>
      <c r="M14" s="18">
        <f t="shared" si="2"/>
        <v>0</v>
      </c>
    </row>
    <row r="15" spans="1:13" ht="22.5" x14ac:dyDescent="0.2">
      <c r="A15" s="1"/>
      <c r="B15" s="12" t="s">
        <v>25</v>
      </c>
      <c r="C15" s="12"/>
      <c r="D15" s="13" t="s">
        <v>26</v>
      </c>
      <c r="E15" s="14">
        <v>5150</v>
      </c>
      <c r="F15" s="15" t="s">
        <v>20</v>
      </c>
      <c r="G15" s="16">
        <f t="shared" si="0"/>
        <v>78200</v>
      </c>
      <c r="H15" s="17">
        <v>78200</v>
      </c>
      <c r="I15" s="17">
        <v>78200</v>
      </c>
      <c r="J15" s="17">
        <v>0</v>
      </c>
      <c r="K15" s="17">
        <v>0</v>
      </c>
      <c r="L15" s="18">
        <f t="shared" si="1"/>
        <v>0</v>
      </c>
      <c r="M15" s="18">
        <f t="shared" si="2"/>
        <v>0</v>
      </c>
    </row>
    <row r="16" spans="1:13" ht="22.5" x14ac:dyDescent="0.2">
      <c r="A16" s="1"/>
      <c r="B16" s="12" t="s">
        <v>27</v>
      </c>
      <c r="C16" s="12"/>
      <c r="D16" s="13" t="s">
        <v>28</v>
      </c>
      <c r="E16" s="14">
        <v>5110</v>
      </c>
      <c r="F16" s="15" t="s">
        <v>18</v>
      </c>
      <c r="G16" s="16">
        <f t="shared" si="0"/>
        <v>0</v>
      </c>
      <c r="H16" s="17">
        <v>0</v>
      </c>
      <c r="I16" s="17">
        <v>225808.38</v>
      </c>
      <c r="J16" s="17">
        <v>140585.16</v>
      </c>
      <c r="K16" s="17">
        <v>140585.16</v>
      </c>
      <c r="L16" s="18">
        <f t="shared" si="1"/>
        <v>0</v>
      </c>
      <c r="M16" s="18">
        <f t="shared" si="2"/>
        <v>0.62258610597179787</v>
      </c>
    </row>
    <row r="17" spans="1:13" x14ac:dyDescent="0.2">
      <c r="A17" s="1"/>
      <c r="B17" s="12"/>
      <c r="C17" s="12"/>
      <c r="D17" s="13"/>
      <c r="E17" s="14">
        <v>5120</v>
      </c>
      <c r="F17" s="15" t="s">
        <v>19</v>
      </c>
      <c r="G17" s="16">
        <f t="shared" si="0"/>
        <v>0</v>
      </c>
      <c r="H17" s="17">
        <v>0</v>
      </c>
      <c r="I17" s="17">
        <v>29542.27</v>
      </c>
      <c r="J17" s="17">
        <v>29542.27</v>
      </c>
      <c r="K17" s="17">
        <v>29542.27</v>
      </c>
      <c r="L17" s="18">
        <f t="shared" si="1"/>
        <v>0</v>
      </c>
      <c r="M17" s="18">
        <f t="shared" si="2"/>
        <v>1</v>
      </c>
    </row>
    <row r="18" spans="1:13" ht="33.75" x14ac:dyDescent="0.2">
      <c r="A18" s="1"/>
      <c r="B18" s="12" t="s">
        <v>29</v>
      </c>
      <c r="C18" s="12"/>
      <c r="D18" s="13" t="s">
        <v>30</v>
      </c>
      <c r="E18" s="14">
        <v>5110</v>
      </c>
      <c r="F18" s="15" t="s">
        <v>18</v>
      </c>
      <c r="G18" s="16">
        <f t="shared" si="0"/>
        <v>0</v>
      </c>
      <c r="H18" s="17">
        <v>0</v>
      </c>
      <c r="I18" s="17">
        <v>218820.18</v>
      </c>
      <c r="J18" s="17">
        <v>166244.5</v>
      </c>
      <c r="K18" s="17">
        <v>166244.5</v>
      </c>
      <c r="L18" s="18">
        <f t="shared" si="1"/>
        <v>0</v>
      </c>
      <c r="M18" s="18">
        <f t="shared" si="2"/>
        <v>0.75973111803490889</v>
      </c>
    </row>
    <row r="19" spans="1:13" x14ac:dyDescent="0.2">
      <c r="A19" s="1"/>
      <c r="B19" s="12"/>
      <c r="C19" s="12"/>
      <c r="D19" s="13"/>
      <c r="E19" s="14">
        <v>5120</v>
      </c>
      <c r="F19" s="15" t="s">
        <v>19</v>
      </c>
      <c r="G19" s="16">
        <f t="shared" si="0"/>
        <v>0</v>
      </c>
      <c r="H19" s="17">
        <v>0</v>
      </c>
      <c r="I19" s="17">
        <v>216372.1</v>
      </c>
      <c r="J19" s="17">
        <v>216372.1</v>
      </c>
      <c r="K19" s="17">
        <v>216372.1</v>
      </c>
      <c r="L19" s="18">
        <f t="shared" si="1"/>
        <v>0</v>
      </c>
      <c r="M19" s="18">
        <f t="shared" si="2"/>
        <v>1</v>
      </c>
    </row>
    <row r="20" spans="1:13" ht="22.5" x14ac:dyDescent="0.2">
      <c r="A20" s="1"/>
      <c r="B20" s="12" t="s">
        <v>31</v>
      </c>
      <c r="C20" s="12"/>
      <c r="D20" s="13" t="s">
        <v>32</v>
      </c>
      <c r="E20" s="14">
        <v>5640</v>
      </c>
      <c r="F20" s="15" t="s">
        <v>22</v>
      </c>
      <c r="G20" s="16">
        <f t="shared" si="0"/>
        <v>0</v>
      </c>
      <c r="H20" s="17">
        <v>0</v>
      </c>
      <c r="I20" s="17">
        <v>85492</v>
      </c>
      <c r="J20" s="17">
        <v>0</v>
      </c>
      <c r="K20" s="17">
        <v>0</v>
      </c>
      <c r="L20" s="18">
        <f t="shared" si="1"/>
        <v>0</v>
      </c>
      <c r="M20" s="18">
        <f t="shared" si="2"/>
        <v>0</v>
      </c>
    </row>
    <row r="21" spans="1:13" ht="22.5" x14ac:dyDescent="0.2">
      <c r="A21" s="1"/>
      <c r="B21" s="12" t="s">
        <v>33</v>
      </c>
      <c r="C21" s="12"/>
      <c r="D21" s="13" t="s">
        <v>34</v>
      </c>
      <c r="E21" s="14">
        <v>5110</v>
      </c>
      <c r="F21" s="15" t="s">
        <v>18</v>
      </c>
      <c r="G21" s="16">
        <f t="shared" si="0"/>
        <v>0</v>
      </c>
      <c r="H21" s="17">
        <v>0</v>
      </c>
      <c r="I21" s="17">
        <v>60400</v>
      </c>
      <c r="J21" s="17">
        <v>0</v>
      </c>
      <c r="K21" s="17">
        <v>0</v>
      </c>
      <c r="L21" s="18">
        <f t="shared" si="1"/>
        <v>0</v>
      </c>
      <c r="M21" s="18">
        <f t="shared" si="2"/>
        <v>0</v>
      </c>
    </row>
    <row r="22" spans="1:13" ht="22.5" x14ac:dyDescent="0.2">
      <c r="A22" s="1"/>
      <c r="B22" s="12"/>
      <c r="C22" s="12"/>
      <c r="D22" s="13"/>
      <c r="E22" s="14">
        <v>5290</v>
      </c>
      <c r="F22" s="15" t="s">
        <v>35</v>
      </c>
      <c r="G22" s="16">
        <f t="shared" si="0"/>
        <v>0</v>
      </c>
      <c r="H22" s="17">
        <v>0</v>
      </c>
      <c r="I22" s="17">
        <v>73000</v>
      </c>
      <c r="J22" s="17">
        <v>0</v>
      </c>
      <c r="K22" s="17">
        <v>0</v>
      </c>
      <c r="L22" s="18">
        <f t="shared" si="1"/>
        <v>0</v>
      </c>
      <c r="M22" s="18">
        <f t="shared" si="2"/>
        <v>0</v>
      </c>
    </row>
    <row r="23" spans="1:13" ht="22.5" x14ac:dyDescent="0.2">
      <c r="A23" s="1"/>
      <c r="B23" s="12" t="s">
        <v>36</v>
      </c>
      <c r="C23" s="12"/>
      <c r="D23" s="13" t="s">
        <v>37</v>
      </c>
      <c r="E23" s="14">
        <v>5150</v>
      </c>
      <c r="F23" s="15" t="s">
        <v>20</v>
      </c>
      <c r="G23" s="16">
        <f t="shared" si="0"/>
        <v>0</v>
      </c>
      <c r="H23" s="17">
        <v>0</v>
      </c>
      <c r="I23" s="17">
        <v>128596</v>
      </c>
      <c r="J23" s="17">
        <v>0</v>
      </c>
      <c r="K23" s="17">
        <v>0</v>
      </c>
      <c r="L23" s="18">
        <f t="shared" si="1"/>
        <v>0</v>
      </c>
      <c r="M23" s="18">
        <f t="shared" si="2"/>
        <v>0</v>
      </c>
    </row>
    <row r="24" spans="1:13" ht="22.5" x14ac:dyDescent="0.2">
      <c r="A24" s="1"/>
      <c r="B24" s="12"/>
      <c r="C24" s="12"/>
      <c r="D24" s="13"/>
      <c r="E24" s="14">
        <v>5640</v>
      </c>
      <c r="F24" s="15" t="s">
        <v>22</v>
      </c>
      <c r="G24" s="16">
        <f t="shared" si="0"/>
        <v>0</v>
      </c>
      <c r="H24" s="17">
        <v>0</v>
      </c>
      <c r="I24" s="17">
        <v>154154</v>
      </c>
      <c r="J24" s="17">
        <v>154154</v>
      </c>
      <c r="K24" s="17">
        <v>154154</v>
      </c>
      <c r="L24" s="18">
        <f t="shared" si="1"/>
        <v>0</v>
      </c>
      <c r="M24" s="18">
        <f t="shared" si="2"/>
        <v>1</v>
      </c>
    </row>
    <row r="25" spans="1:13" ht="22.5" x14ac:dyDescent="0.2">
      <c r="A25" s="1"/>
      <c r="B25" s="12" t="s">
        <v>38</v>
      </c>
      <c r="C25" s="12"/>
      <c r="D25" s="13" t="s">
        <v>39</v>
      </c>
      <c r="E25" s="14">
        <v>5150</v>
      </c>
      <c r="F25" s="15" t="s">
        <v>20</v>
      </c>
      <c r="G25" s="16">
        <f t="shared" si="0"/>
        <v>0</v>
      </c>
      <c r="H25" s="17">
        <v>0</v>
      </c>
      <c r="I25" s="17">
        <v>1962585</v>
      </c>
      <c r="J25" s="17">
        <v>0</v>
      </c>
      <c r="K25" s="17">
        <v>0</v>
      </c>
      <c r="L25" s="18">
        <f t="shared" si="1"/>
        <v>0</v>
      </c>
      <c r="M25" s="18">
        <f t="shared" si="2"/>
        <v>0</v>
      </c>
    </row>
    <row r="26" spans="1:13" ht="22.5" x14ac:dyDescent="0.2">
      <c r="A26" s="1"/>
      <c r="B26" s="12" t="s">
        <v>40</v>
      </c>
      <c r="C26" s="12"/>
      <c r="D26" s="13" t="s">
        <v>41</v>
      </c>
      <c r="E26" s="14">
        <v>5150</v>
      </c>
      <c r="F26" s="15" t="s">
        <v>20</v>
      </c>
      <c r="G26" s="16">
        <f t="shared" si="0"/>
        <v>0</v>
      </c>
      <c r="H26" s="17">
        <v>0</v>
      </c>
      <c r="I26" s="17">
        <v>107726.92</v>
      </c>
      <c r="J26" s="17">
        <v>0</v>
      </c>
      <c r="K26" s="17">
        <v>0</v>
      </c>
      <c r="L26" s="18">
        <f t="shared" si="1"/>
        <v>0</v>
      </c>
      <c r="M26" s="18">
        <f t="shared" si="2"/>
        <v>0</v>
      </c>
    </row>
    <row r="27" spans="1:13" x14ac:dyDescent="0.2">
      <c r="A27" s="1"/>
      <c r="B27" s="12"/>
      <c r="C27" s="12"/>
      <c r="D27" s="13"/>
      <c r="E27" s="14">
        <v>5620</v>
      </c>
      <c r="F27" s="15" t="s">
        <v>42</v>
      </c>
      <c r="G27" s="16">
        <f t="shared" si="0"/>
        <v>0</v>
      </c>
      <c r="H27" s="17">
        <v>0</v>
      </c>
      <c r="I27" s="17">
        <v>118800</v>
      </c>
      <c r="J27" s="17">
        <v>0</v>
      </c>
      <c r="K27" s="17">
        <v>0</v>
      </c>
      <c r="L27" s="18">
        <f t="shared" si="1"/>
        <v>0</v>
      </c>
      <c r="M27" s="18">
        <f t="shared" si="2"/>
        <v>0</v>
      </c>
    </row>
    <row r="28" spans="1:13" ht="22.5" x14ac:dyDescent="0.2">
      <c r="A28" s="1"/>
      <c r="B28" s="12"/>
      <c r="C28" s="12"/>
      <c r="D28" s="13"/>
      <c r="E28" s="14">
        <v>5640</v>
      </c>
      <c r="F28" s="15" t="s">
        <v>22</v>
      </c>
      <c r="G28" s="16">
        <f t="shared" si="0"/>
        <v>0</v>
      </c>
      <c r="H28" s="17">
        <v>0</v>
      </c>
      <c r="I28" s="17">
        <v>66772</v>
      </c>
      <c r="J28" s="17">
        <v>0</v>
      </c>
      <c r="K28" s="17">
        <v>0</v>
      </c>
      <c r="L28" s="18">
        <f t="shared" si="1"/>
        <v>0</v>
      </c>
      <c r="M28" s="18">
        <f t="shared" si="2"/>
        <v>0</v>
      </c>
    </row>
    <row r="29" spans="1:13" ht="22.5" x14ac:dyDescent="0.2">
      <c r="A29" s="1"/>
      <c r="B29" s="12"/>
      <c r="C29" s="12"/>
      <c r="D29" s="13"/>
      <c r="E29" s="14">
        <v>5660</v>
      </c>
      <c r="F29" s="15" t="s">
        <v>43</v>
      </c>
      <c r="G29" s="16">
        <f t="shared" si="0"/>
        <v>0</v>
      </c>
      <c r="H29" s="17">
        <v>0</v>
      </c>
      <c r="I29" s="17">
        <v>17779.060000000001</v>
      </c>
      <c r="J29" s="17">
        <v>0</v>
      </c>
      <c r="K29" s="17">
        <v>0</v>
      </c>
      <c r="L29" s="18">
        <f t="shared" si="1"/>
        <v>0</v>
      </c>
      <c r="M29" s="18">
        <f t="shared" si="2"/>
        <v>0</v>
      </c>
    </row>
    <row r="30" spans="1:13" ht="22.5" x14ac:dyDescent="0.2">
      <c r="A30" s="1"/>
      <c r="B30" s="12" t="s">
        <v>44</v>
      </c>
      <c r="C30" s="12"/>
      <c r="D30" s="13" t="s">
        <v>45</v>
      </c>
      <c r="E30" s="14">
        <v>5310</v>
      </c>
      <c r="F30" s="15" t="s">
        <v>46</v>
      </c>
      <c r="G30" s="16">
        <f t="shared" si="0"/>
        <v>0</v>
      </c>
      <c r="H30" s="17">
        <v>0</v>
      </c>
      <c r="I30" s="17">
        <v>67800</v>
      </c>
      <c r="J30" s="17">
        <v>67800</v>
      </c>
      <c r="K30" s="17">
        <v>67800</v>
      </c>
      <c r="L30" s="18">
        <f t="shared" si="1"/>
        <v>0</v>
      </c>
      <c r="M30" s="18">
        <f t="shared" si="2"/>
        <v>1</v>
      </c>
    </row>
    <row r="31" spans="1:13" ht="22.5" x14ac:dyDescent="0.2">
      <c r="A31" s="1"/>
      <c r="B31" s="12" t="s">
        <v>47</v>
      </c>
      <c r="C31" s="12"/>
      <c r="D31" s="13" t="s">
        <v>48</v>
      </c>
      <c r="E31" s="14">
        <v>5620</v>
      </c>
      <c r="F31" s="15" t="s">
        <v>42</v>
      </c>
      <c r="G31" s="16">
        <f t="shared" si="0"/>
        <v>0</v>
      </c>
      <c r="H31" s="17">
        <v>0</v>
      </c>
      <c r="I31" s="17">
        <v>54520.17</v>
      </c>
      <c r="J31" s="17">
        <v>54520.17</v>
      </c>
      <c r="K31" s="17">
        <v>54520.17</v>
      </c>
      <c r="L31" s="18">
        <f t="shared" si="1"/>
        <v>0</v>
      </c>
      <c r="M31" s="18">
        <f t="shared" si="2"/>
        <v>1</v>
      </c>
    </row>
    <row r="32" spans="1:13" ht="33.75" x14ac:dyDescent="0.2">
      <c r="A32" s="1"/>
      <c r="B32" s="12" t="s">
        <v>49</v>
      </c>
      <c r="C32" s="12"/>
      <c r="D32" s="13" t="s">
        <v>50</v>
      </c>
      <c r="E32" s="14">
        <v>5660</v>
      </c>
      <c r="F32" s="15" t="s">
        <v>43</v>
      </c>
      <c r="G32" s="16">
        <f t="shared" si="0"/>
        <v>0</v>
      </c>
      <c r="H32" s="17">
        <v>0</v>
      </c>
      <c r="I32" s="17">
        <v>66120</v>
      </c>
      <c r="J32" s="17">
        <v>0</v>
      </c>
      <c r="K32" s="17">
        <v>0</v>
      </c>
      <c r="L32" s="18">
        <f t="shared" si="1"/>
        <v>0</v>
      </c>
      <c r="M32" s="18">
        <f t="shared" si="2"/>
        <v>0</v>
      </c>
    </row>
    <row r="33" spans="1:13" ht="22.5" x14ac:dyDescent="0.2">
      <c r="A33" s="1"/>
      <c r="B33" s="12" t="s">
        <v>51</v>
      </c>
      <c r="C33" s="12"/>
      <c r="D33" s="13" t="s">
        <v>52</v>
      </c>
      <c r="E33" s="14">
        <v>5660</v>
      </c>
      <c r="F33" s="15" t="s">
        <v>43</v>
      </c>
      <c r="G33" s="16">
        <f t="shared" si="0"/>
        <v>0</v>
      </c>
      <c r="H33" s="17">
        <v>0</v>
      </c>
      <c r="I33" s="17">
        <v>279998.83</v>
      </c>
      <c r="J33" s="17">
        <v>0</v>
      </c>
      <c r="K33" s="17">
        <v>0</v>
      </c>
      <c r="L33" s="18">
        <f t="shared" si="1"/>
        <v>0</v>
      </c>
      <c r="M33" s="18">
        <f t="shared" si="2"/>
        <v>0</v>
      </c>
    </row>
    <row r="34" spans="1:13" ht="22.5" x14ac:dyDescent="0.2">
      <c r="A34" s="1"/>
      <c r="B34" s="12" t="s">
        <v>53</v>
      </c>
      <c r="C34" s="12"/>
      <c r="D34" s="13" t="s">
        <v>54</v>
      </c>
      <c r="E34" s="14">
        <v>5690</v>
      </c>
      <c r="F34" s="15" t="s">
        <v>55</v>
      </c>
      <c r="G34" s="16">
        <f t="shared" si="0"/>
        <v>0</v>
      </c>
      <c r="H34" s="17">
        <v>0</v>
      </c>
      <c r="I34" s="17">
        <v>61553</v>
      </c>
      <c r="J34" s="17">
        <v>0</v>
      </c>
      <c r="K34" s="17">
        <v>0</v>
      </c>
      <c r="L34" s="18">
        <f t="shared" si="1"/>
        <v>0</v>
      </c>
      <c r="M34" s="18">
        <f t="shared" si="2"/>
        <v>0</v>
      </c>
    </row>
    <row r="35" spans="1:13" ht="22.5" x14ac:dyDescent="0.2">
      <c r="A35" s="1"/>
      <c r="B35" s="12" t="s">
        <v>56</v>
      </c>
      <c r="C35" s="12"/>
      <c r="D35" s="13" t="s">
        <v>57</v>
      </c>
      <c r="E35" s="14">
        <v>5110</v>
      </c>
      <c r="F35" s="15" t="s">
        <v>18</v>
      </c>
      <c r="G35" s="16">
        <f t="shared" si="0"/>
        <v>0</v>
      </c>
      <c r="H35" s="17">
        <v>0</v>
      </c>
      <c r="I35" s="17">
        <v>8778</v>
      </c>
      <c r="J35" s="17">
        <v>8778</v>
      </c>
      <c r="K35" s="17">
        <v>8778</v>
      </c>
      <c r="L35" s="18">
        <f t="shared" si="1"/>
        <v>0</v>
      </c>
      <c r="M35" s="18">
        <f t="shared" si="2"/>
        <v>1</v>
      </c>
    </row>
    <row r="36" spans="1:13" ht="33.75" x14ac:dyDescent="0.2">
      <c r="A36" s="1"/>
      <c r="B36" s="12" t="s">
        <v>58</v>
      </c>
      <c r="C36" s="12"/>
      <c r="D36" s="13" t="s">
        <v>59</v>
      </c>
      <c r="E36" s="14">
        <v>5110</v>
      </c>
      <c r="F36" s="15" t="s">
        <v>18</v>
      </c>
      <c r="G36" s="16">
        <f t="shared" si="0"/>
        <v>0</v>
      </c>
      <c r="H36" s="17">
        <v>0</v>
      </c>
      <c r="I36" s="17">
        <v>33430.5</v>
      </c>
      <c r="J36" s="17">
        <v>0</v>
      </c>
      <c r="K36" s="17">
        <v>0</v>
      </c>
      <c r="L36" s="18">
        <f t="shared" si="1"/>
        <v>0</v>
      </c>
      <c r="M36" s="18">
        <f t="shared" si="2"/>
        <v>0</v>
      </c>
    </row>
    <row r="37" spans="1:13" ht="22.5" x14ac:dyDescent="0.2">
      <c r="A37" s="1"/>
      <c r="B37" s="12"/>
      <c r="C37" s="12"/>
      <c r="D37" s="13"/>
      <c r="E37" s="14">
        <v>5190</v>
      </c>
      <c r="F37" s="15" t="s">
        <v>60</v>
      </c>
      <c r="G37" s="16">
        <f t="shared" si="0"/>
        <v>0</v>
      </c>
      <c r="H37" s="17">
        <v>0</v>
      </c>
      <c r="I37" s="17">
        <v>54910</v>
      </c>
      <c r="J37" s="17">
        <v>0</v>
      </c>
      <c r="K37" s="17">
        <v>0</v>
      </c>
      <c r="L37" s="18">
        <f t="shared" si="1"/>
        <v>0</v>
      </c>
      <c r="M37" s="18">
        <f t="shared" si="2"/>
        <v>0</v>
      </c>
    </row>
    <row r="38" spans="1:13" ht="22.5" x14ac:dyDescent="0.2">
      <c r="A38" s="1"/>
      <c r="B38" s="12"/>
      <c r="C38" s="12"/>
      <c r="D38" s="13"/>
      <c r="E38" s="14">
        <v>5290</v>
      </c>
      <c r="F38" s="15" t="s">
        <v>35</v>
      </c>
      <c r="G38" s="16">
        <f t="shared" si="0"/>
        <v>0</v>
      </c>
      <c r="H38" s="17">
        <v>0</v>
      </c>
      <c r="I38" s="17">
        <v>131236.42000000001</v>
      </c>
      <c r="J38" s="17">
        <v>0</v>
      </c>
      <c r="K38" s="17">
        <v>0</v>
      </c>
      <c r="L38" s="18">
        <f t="shared" si="1"/>
        <v>0</v>
      </c>
      <c r="M38" s="18">
        <f t="shared" si="2"/>
        <v>0</v>
      </c>
    </row>
    <row r="39" spans="1:13" x14ac:dyDescent="0.2">
      <c r="A39" s="1"/>
      <c r="B39" s="12"/>
      <c r="C39" s="12"/>
      <c r="D39" s="13"/>
      <c r="E39" s="14">
        <v>5310</v>
      </c>
      <c r="F39" s="15" t="s">
        <v>46</v>
      </c>
      <c r="G39" s="16">
        <f t="shared" si="0"/>
        <v>0</v>
      </c>
      <c r="H39" s="17">
        <v>0</v>
      </c>
      <c r="I39" s="17">
        <v>1163716.8999999999</v>
      </c>
      <c r="J39" s="17">
        <v>0</v>
      </c>
      <c r="K39" s="17">
        <v>0</v>
      </c>
      <c r="L39" s="18">
        <f t="shared" si="1"/>
        <v>0</v>
      </c>
      <c r="M39" s="18">
        <f t="shared" si="2"/>
        <v>0</v>
      </c>
    </row>
    <row r="40" spans="1:13" x14ac:dyDescent="0.2">
      <c r="A40" s="1"/>
      <c r="B40" s="12"/>
      <c r="C40" s="12"/>
      <c r="D40" s="13"/>
      <c r="E40" s="14">
        <v>5320</v>
      </c>
      <c r="F40" s="15" t="s">
        <v>61</v>
      </c>
      <c r="G40" s="16">
        <f t="shared" si="0"/>
        <v>0</v>
      </c>
      <c r="H40" s="17">
        <v>0</v>
      </c>
      <c r="I40" s="17">
        <v>396294.40000000002</v>
      </c>
      <c r="J40" s="17">
        <v>0</v>
      </c>
      <c r="K40" s="17">
        <v>0</v>
      </c>
      <c r="L40" s="18">
        <f t="shared" si="1"/>
        <v>0</v>
      </c>
      <c r="M40" s="18">
        <f t="shared" si="2"/>
        <v>0</v>
      </c>
    </row>
    <row r="41" spans="1:13" x14ac:dyDescent="0.2">
      <c r="A41" s="1"/>
      <c r="B41" s="12"/>
      <c r="C41" s="12"/>
      <c r="D41" s="13"/>
      <c r="E41" s="14">
        <v>5690</v>
      </c>
      <c r="F41" s="15" t="s">
        <v>55</v>
      </c>
      <c r="G41" s="16">
        <f t="shared" si="0"/>
        <v>0</v>
      </c>
      <c r="H41" s="17">
        <v>0</v>
      </c>
      <c r="I41" s="17">
        <v>131236.42000000001</v>
      </c>
      <c r="J41" s="17">
        <v>0</v>
      </c>
      <c r="K41" s="17">
        <v>0</v>
      </c>
      <c r="L41" s="18">
        <f t="shared" si="1"/>
        <v>0</v>
      </c>
      <c r="M41" s="18">
        <f t="shared" si="2"/>
        <v>0</v>
      </c>
    </row>
    <row r="42" spans="1:13" x14ac:dyDescent="0.2">
      <c r="A42" s="1"/>
      <c r="B42" s="12" t="s">
        <v>62</v>
      </c>
      <c r="C42" s="12"/>
      <c r="D42" s="13" t="s">
        <v>63</v>
      </c>
      <c r="E42" s="14">
        <v>5110</v>
      </c>
      <c r="F42" s="15" t="s">
        <v>18</v>
      </c>
      <c r="G42" s="16">
        <f t="shared" si="0"/>
        <v>0</v>
      </c>
      <c r="H42" s="17">
        <v>0</v>
      </c>
      <c r="I42" s="17">
        <v>7000</v>
      </c>
      <c r="J42" s="17">
        <v>0</v>
      </c>
      <c r="K42" s="17">
        <v>0</v>
      </c>
      <c r="L42" s="18">
        <f t="shared" si="1"/>
        <v>0</v>
      </c>
      <c r="M42" s="18">
        <f t="shared" si="2"/>
        <v>0</v>
      </c>
    </row>
    <row r="43" spans="1:13" ht="22.5" x14ac:dyDescent="0.2">
      <c r="A43" s="1"/>
      <c r="B43" s="12"/>
      <c r="C43" s="12"/>
      <c r="D43" s="13"/>
      <c r="E43" s="14">
        <v>5150</v>
      </c>
      <c r="F43" s="15" t="s">
        <v>20</v>
      </c>
      <c r="G43" s="16">
        <f t="shared" si="0"/>
        <v>0</v>
      </c>
      <c r="H43" s="17">
        <v>0</v>
      </c>
      <c r="I43" s="17">
        <v>10000</v>
      </c>
      <c r="J43" s="17">
        <v>0</v>
      </c>
      <c r="K43" s="17">
        <v>0</v>
      </c>
      <c r="L43" s="18">
        <f t="shared" si="1"/>
        <v>0</v>
      </c>
      <c r="M43" s="18">
        <f t="shared" si="2"/>
        <v>0</v>
      </c>
    </row>
    <row r="44" spans="1:13" ht="22.5" x14ac:dyDescent="0.2">
      <c r="A44" s="1"/>
      <c r="B44" s="12"/>
      <c r="C44" s="12"/>
      <c r="D44" s="13"/>
      <c r="E44" s="14">
        <v>5290</v>
      </c>
      <c r="F44" s="15" t="s">
        <v>35</v>
      </c>
      <c r="G44" s="16">
        <f t="shared" si="0"/>
        <v>0</v>
      </c>
      <c r="H44" s="17">
        <v>0</v>
      </c>
      <c r="I44" s="17">
        <v>2500</v>
      </c>
      <c r="J44" s="17">
        <v>0</v>
      </c>
      <c r="K44" s="17">
        <v>0</v>
      </c>
      <c r="L44" s="18">
        <f t="shared" si="1"/>
        <v>0</v>
      </c>
      <c r="M44" s="18">
        <f t="shared" si="2"/>
        <v>0</v>
      </c>
    </row>
    <row r="45" spans="1:13" x14ac:dyDescent="0.2">
      <c r="A45" s="1"/>
      <c r="B45" s="12"/>
      <c r="C45" s="12"/>
      <c r="D45" s="13"/>
      <c r="E45" s="14">
        <v>5310</v>
      </c>
      <c r="F45" s="15" t="s">
        <v>46</v>
      </c>
      <c r="G45" s="16">
        <f t="shared" si="0"/>
        <v>0</v>
      </c>
      <c r="H45" s="17">
        <v>0</v>
      </c>
      <c r="I45" s="17">
        <v>15000</v>
      </c>
      <c r="J45" s="17">
        <v>0</v>
      </c>
      <c r="K45" s="17">
        <v>0</v>
      </c>
      <c r="L45" s="18">
        <f t="shared" si="1"/>
        <v>0</v>
      </c>
      <c r="M45" s="18">
        <f t="shared" si="2"/>
        <v>0</v>
      </c>
    </row>
    <row r="46" spans="1:13" x14ac:dyDescent="0.2">
      <c r="A46" s="1"/>
      <c r="B46" s="12"/>
      <c r="C46" s="12"/>
      <c r="D46" s="13"/>
      <c r="E46" s="14">
        <v>5320</v>
      </c>
      <c r="F46" s="15" t="s">
        <v>61</v>
      </c>
      <c r="G46" s="16">
        <f t="shared" si="0"/>
        <v>0</v>
      </c>
      <c r="H46" s="17">
        <v>0</v>
      </c>
      <c r="I46" s="17">
        <v>3000</v>
      </c>
      <c r="J46" s="17">
        <v>0</v>
      </c>
      <c r="K46" s="17">
        <v>0</v>
      </c>
      <c r="L46" s="18">
        <f t="shared" si="1"/>
        <v>0</v>
      </c>
      <c r="M46" s="18">
        <f t="shared" si="2"/>
        <v>0</v>
      </c>
    </row>
    <row r="47" spans="1:13" x14ac:dyDescent="0.2">
      <c r="A47" s="1"/>
      <c r="B47" s="12" t="s">
        <v>64</v>
      </c>
      <c r="C47" s="12"/>
      <c r="D47" s="13" t="s">
        <v>65</v>
      </c>
      <c r="E47" s="14">
        <v>5110</v>
      </c>
      <c r="F47" s="15" t="s">
        <v>18</v>
      </c>
      <c r="G47" s="16">
        <f t="shared" si="0"/>
        <v>0</v>
      </c>
      <c r="H47" s="17">
        <v>0</v>
      </c>
      <c r="I47" s="17">
        <v>25500</v>
      </c>
      <c r="J47" s="17">
        <v>0</v>
      </c>
      <c r="K47" s="17">
        <v>0</v>
      </c>
      <c r="L47" s="18">
        <f t="shared" si="1"/>
        <v>0</v>
      </c>
      <c r="M47" s="18">
        <f t="shared" si="2"/>
        <v>0</v>
      </c>
    </row>
    <row r="48" spans="1:13" ht="22.5" x14ac:dyDescent="0.2">
      <c r="A48" s="1"/>
      <c r="B48" s="12"/>
      <c r="C48" s="12"/>
      <c r="D48" s="13"/>
      <c r="E48" s="14">
        <v>5150</v>
      </c>
      <c r="F48" s="15" t="s">
        <v>20</v>
      </c>
      <c r="G48" s="16">
        <f t="shared" si="0"/>
        <v>0</v>
      </c>
      <c r="H48" s="17">
        <v>0</v>
      </c>
      <c r="I48" s="17">
        <v>38000</v>
      </c>
      <c r="J48" s="17">
        <v>0</v>
      </c>
      <c r="K48" s="17">
        <v>0</v>
      </c>
      <c r="L48" s="18">
        <f t="shared" si="1"/>
        <v>0</v>
      </c>
      <c r="M48" s="18">
        <f t="shared" si="2"/>
        <v>0</v>
      </c>
    </row>
    <row r="49" spans="1:13" x14ac:dyDescent="0.2">
      <c r="A49" s="1"/>
      <c r="B49" s="12"/>
      <c r="C49" s="12"/>
      <c r="D49" s="13"/>
      <c r="E49" s="14">
        <v>5230</v>
      </c>
      <c r="F49" s="15" t="s">
        <v>66</v>
      </c>
      <c r="G49" s="16">
        <f t="shared" si="0"/>
        <v>0</v>
      </c>
      <c r="H49" s="17">
        <v>0</v>
      </c>
      <c r="I49" s="17">
        <v>12000</v>
      </c>
      <c r="J49" s="17">
        <v>0</v>
      </c>
      <c r="K49" s="17">
        <v>0</v>
      </c>
      <c r="L49" s="18">
        <f t="shared" si="1"/>
        <v>0</v>
      </c>
      <c r="M49" s="18">
        <f t="shared" si="2"/>
        <v>0</v>
      </c>
    </row>
    <row r="50" spans="1:13" x14ac:dyDescent="0.2">
      <c r="A50" s="1"/>
      <c r="B50" s="12"/>
      <c r="C50" s="12"/>
      <c r="D50" s="13"/>
      <c r="E50" s="14">
        <v>5650</v>
      </c>
      <c r="F50" s="15" t="s">
        <v>67</v>
      </c>
      <c r="G50" s="16">
        <f t="shared" si="0"/>
        <v>0</v>
      </c>
      <c r="H50" s="17">
        <v>0</v>
      </c>
      <c r="I50" s="17">
        <v>2400</v>
      </c>
      <c r="J50" s="17">
        <v>0</v>
      </c>
      <c r="K50" s="17">
        <v>0</v>
      </c>
      <c r="L50" s="18">
        <f t="shared" si="1"/>
        <v>0</v>
      </c>
      <c r="M50" s="18">
        <f t="shared" si="2"/>
        <v>0</v>
      </c>
    </row>
    <row r="51" spans="1:13" x14ac:dyDescent="0.2">
      <c r="A51" s="1"/>
      <c r="B51" s="12"/>
      <c r="C51" s="12"/>
      <c r="D51" s="13"/>
      <c r="E51" s="14">
        <v>5910</v>
      </c>
      <c r="F51" s="15" t="s">
        <v>68</v>
      </c>
      <c r="G51" s="16">
        <f t="shared" si="0"/>
        <v>0</v>
      </c>
      <c r="H51" s="17">
        <v>0</v>
      </c>
      <c r="I51" s="17">
        <v>5000</v>
      </c>
      <c r="J51" s="17">
        <v>0</v>
      </c>
      <c r="K51" s="17">
        <v>0</v>
      </c>
      <c r="L51" s="18">
        <f t="shared" si="1"/>
        <v>0</v>
      </c>
      <c r="M51" s="18">
        <f t="shared" si="2"/>
        <v>0</v>
      </c>
    </row>
    <row r="52" spans="1:13" ht="22.5" x14ac:dyDescent="0.2">
      <c r="A52" s="1"/>
      <c r="B52" s="12" t="s">
        <v>69</v>
      </c>
      <c r="C52" s="12"/>
      <c r="D52" s="13" t="s">
        <v>70</v>
      </c>
      <c r="E52" s="14">
        <v>5150</v>
      </c>
      <c r="F52" s="15" t="s">
        <v>20</v>
      </c>
      <c r="G52" s="16">
        <f t="shared" si="0"/>
        <v>0</v>
      </c>
      <c r="H52" s="17">
        <v>0</v>
      </c>
      <c r="I52" s="17">
        <v>40000</v>
      </c>
      <c r="J52" s="17">
        <v>0</v>
      </c>
      <c r="K52" s="17">
        <v>0</v>
      </c>
      <c r="L52" s="18">
        <f t="shared" si="1"/>
        <v>0</v>
      </c>
      <c r="M52" s="18">
        <f t="shared" si="2"/>
        <v>0</v>
      </c>
    </row>
    <row r="53" spans="1:13" ht="22.5" x14ac:dyDescent="0.2">
      <c r="A53" s="1"/>
      <c r="B53" s="12"/>
      <c r="C53" s="12"/>
      <c r="D53" s="13"/>
      <c r="E53" s="14">
        <v>5190</v>
      </c>
      <c r="F53" s="15" t="s">
        <v>60</v>
      </c>
      <c r="G53" s="16">
        <f t="shared" si="0"/>
        <v>0</v>
      </c>
      <c r="H53" s="17">
        <v>0</v>
      </c>
      <c r="I53" s="17">
        <v>15000</v>
      </c>
      <c r="J53" s="17">
        <v>0</v>
      </c>
      <c r="K53" s="17">
        <v>0</v>
      </c>
      <c r="L53" s="18">
        <f t="shared" si="1"/>
        <v>0</v>
      </c>
      <c r="M53" s="18">
        <f t="shared" si="2"/>
        <v>0</v>
      </c>
    </row>
    <row r="54" spans="1:13" x14ac:dyDescent="0.2">
      <c r="A54" s="1"/>
      <c r="B54" s="12"/>
      <c r="C54" s="12"/>
      <c r="D54" s="13"/>
      <c r="E54" s="14">
        <v>5310</v>
      </c>
      <c r="F54" s="15" t="s">
        <v>46</v>
      </c>
      <c r="G54" s="16">
        <f t="shared" si="0"/>
        <v>0</v>
      </c>
      <c r="H54" s="17">
        <v>0</v>
      </c>
      <c r="I54" s="17">
        <v>10000</v>
      </c>
      <c r="J54" s="17">
        <v>0</v>
      </c>
      <c r="K54" s="17">
        <v>0</v>
      </c>
      <c r="L54" s="18">
        <f t="shared" si="1"/>
        <v>0</v>
      </c>
      <c r="M54" s="18">
        <f t="shared" si="2"/>
        <v>0</v>
      </c>
    </row>
    <row r="55" spans="1:13" ht="22.5" x14ac:dyDescent="0.2">
      <c r="A55" s="1"/>
      <c r="B55" s="12" t="s">
        <v>71</v>
      </c>
      <c r="C55" s="12"/>
      <c r="D55" s="13" t="s">
        <v>72</v>
      </c>
      <c r="E55" s="14">
        <v>5310</v>
      </c>
      <c r="F55" s="15" t="s">
        <v>46</v>
      </c>
      <c r="G55" s="16">
        <f t="shared" si="0"/>
        <v>0</v>
      </c>
      <c r="H55" s="17">
        <v>0</v>
      </c>
      <c r="I55" s="17">
        <v>444440</v>
      </c>
      <c r="J55" s="17">
        <v>0</v>
      </c>
      <c r="K55" s="17">
        <v>0</v>
      </c>
      <c r="L55" s="18">
        <f t="shared" si="1"/>
        <v>0</v>
      </c>
      <c r="M55" s="18">
        <f t="shared" si="2"/>
        <v>0</v>
      </c>
    </row>
    <row r="56" spans="1:13" x14ac:dyDescent="0.2">
      <c r="A56" s="1"/>
      <c r="B56" s="12" t="s">
        <v>73</v>
      </c>
      <c r="C56" s="12"/>
      <c r="D56" s="13" t="s">
        <v>74</v>
      </c>
      <c r="E56" s="14">
        <v>5310</v>
      </c>
      <c r="F56" s="15" t="s">
        <v>46</v>
      </c>
      <c r="G56" s="16">
        <f t="shared" si="0"/>
        <v>0</v>
      </c>
      <c r="H56" s="17">
        <v>0</v>
      </c>
      <c r="I56" s="17">
        <v>472958.52</v>
      </c>
      <c r="J56" s="17">
        <v>28518.52</v>
      </c>
      <c r="K56" s="17">
        <v>28518.52</v>
      </c>
      <c r="L56" s="18">
        <f t="shared" si="1"/>
        <v>0</v>
      </c>
      <c r="M56" s="18">
        <f t="shared" si="2"/>
        <v>6.0298142001966683E-2</v>
      </c>
    </row>
    <row r="57" spans="1:13" ht="22.5" x14ac:dyDescent="0.2">
      <c r="A57" s="1"/>
      <c r="B57" s="12" t="s">
        <v>75</v>
      </c>
      <c r="C57" s="12"/>
      <c r="D57" s="13" t="s">
        <v>76</v>
      </c>
      <c r="E57" s="14">
        <v>5110</v>
      </c>
      <c r="F57" s="15" t="s">
        <v>18</v>
      </c>
      <c r="G57" s="16">
        <f t="shared" si="0"/>
        <v>0</v>
      </c>
      <c r="H57" s="17">
        <v>0</v>
      </c>
      <c r="I57" s="17">
        <v>144372.44</v>
      </c>
      <c r="J57" s="17">
        <v>0</v>
      </c>
      <c r="K57" s="17">
        <v>0</v>
      </c>
      <c r="L57" s="18">
        <f t="shared" si="1"/>
        <v>0</v>
      </c>
      <c r="M57" s="18">
        <f t="shared" si="2"/>
        <v>0</v>
      </c>
    </row>
    <row r="58" spans="1:13" x14ac:dyDescent="0.2">
      <c r="A58" s="1"/>
      <c r="B58" s="12"/>
      <c r="C58" s="12"/>
      <c r="D58" s="13"/>
      <c r="E58" s="14">
        <v>5310</v>
      </c>
      <c r="F58" s="15" t="s">
        <v>46</v>
      </c>
      <c r="G58" s="16">
        <f t="shared" si="0"/>
        <v>0</v>
      </c>
      <c r="H58" s="17">
        <v>0</v>
      </c>
      <c r="I58" s="17">
        <v>5393097.8700000001</v>
      </c>
      <c r="J58" s="17">
        <v>0</v>
      </c>
      <c r="K58" s="17">
        <v>0</v>
      </c>
      <c r="L58" s="18">
        <f t="shared" si="1"/>
        <v>0</v>
      </c>
      <c r="M58" s="18">
        <f t="shared" si="2"/>
        <v>0</v>
      </c>
    </row>
    <row r="59" spans="1:13" x14ac:dyDescent="0.2">
      <c r="A59" s="1"/>
      <c r="B59" s="12"/>
      <c r="C59" s="12"/>
      <c r="D59" s="13"/>
      <c r="E59" s="14">
        <v>5320</v>
      </c>
      <c r="F59" s="15" t="s">
        <v>61</v>
      </c>
      <c r="G59" s="16">
        <f t="shared" si="0"/>
        <v>0</v>
      </c>
      <c r="H59" s="17">
        <v>0</v>
      </c>
      <c r="I59" s="17">
        <v>8488.69</v>
      </c>
      <c r="J59" s="17">
        <v>0</v>
      </c>
      <c r="K59" s="17">
        <v>0</v>
      </c>
      <c r="L59" s="18">
        <f t="shared" si="1"/>
        <v>0</v>
      </c>
      <c r="M59" s="18">
        <f t="shared" si="2"/>
        <v>0</v>
      </c>
    </row>
    <row r="60" spans="1:13" x14ac:dyDescent="0.2">
      <c r="A60" s="1"/>
      <c r="B60" s="12" t="s">
        <v>77</v>
      </c>
      <c r="C60" s="12"/>
      <c r="D60" s="13" t="s">
        <v>78</v>
      </c>
      <c r="E60" s="14">
        <v>5310</v>
      </c>
      <c r="F60" s="15" t="s">
        <v>46</v>
      </c>
      <c r="G60" s="16">
        <f t="shared" si="0"/>
        <v>0</v>
      </c>
      <c r="H60" s="17">
        <v>0</v>
      </c>
      <c r="I60" s="17">
        <v>444440</v>
      </c>
      <c r="J60" s="17">
        <v>0</v>
      </c>
      <c r="K60" s="17">
        <v>0</v>
      </c>
      <c r="L60" s="18">
        <f t="shared" si="1"/>
        <v>0</v>
      </c>
      <c r="M60" s="18">
        <f t="shared" si="2"/>
        <v>0</v>
      </c>
    </row>
    <row r="61" spans="1:13" x14ac:dyDescent="0.2">
      <c r="A61" s="1"/>
      <c r="B61" s="12" t="s">
        <v>79</v>
      </c>
      <c r="C61" s="12"/>
      <c r="D61" s="13" t="s">
        <v>80</v>
      </c>
      <c r="E61" s="14">
        <v>5110</v>
      </c>
      <c r="F61" s="15" t="s">
        <v>18</v>
      </c>
      <c r="G61" s="16">
        <f t="shared" si="0"/>
        <v>0</v>
      </c>
      <c r="H61" s="17">
        <v>0</v>
      </c>
      <c r="I61" s="17">
        <v>382200</v>
      </c>
      <c r="J61" s="17">
        <v>382200</v>
      </c>
      <c r="K61" s="17">
        <v>382200</v>
      </c>
      <c r="L61" s="18">
        <f t="shared" si="1"/>
        <v>0</v>
      </c>
      <c r="M61" s="18">
        <f t="shared" si="2"/>
        <v>1</v>
      </c>
    </row>
    <row r="62" spans="1:13" x14ac:dyDescent="0.2">
      <c r="A62" s="1"/>
      <c r="B62" s="12"/>
      <c r="C62" s="12"/>
      <c r="D62" s="13"/>
      <c r="E62" s="14">
        <v>5310</v>
      </c>
      <c r="F62" s="15" t="s">
        <v>46</v>
      </c>
      <c r="G62" s="16">
        <f t="shared" si="0"/>
        <v>0</v>
      </c>
      <c r="H62" s="17">
        <v>0</v>
      </c>
      <c r="I62" s="17">
        <v>14626444.640000001</v>
      </c>
      <c r="J62" s="17">
        <v>6293000</v>
      </c>
      <c r="K62" s="17">
        <v>6293000</v>
      </c>
      <c r="L62" s="18">
        <f t="shared" si="1"/>
        <v>0</v>
      </c>
      <c r="M62" s="18">
        <f t="shared" si="2"/>
        <v>0.43024809889821591</v>
      </c>
    </row>
    <row r="63" spans="1:13" x14ac:dyDescent="0.2">
      <c r="A63" s="1"/>
      <c r="B63" s="12"/>
      <c r="C63" s="12"/>
      <c r="D63" s="13"/>
      <c r="E63" s="14">
        <v>5320</v>
      </c>
      <c r="F63" s="15" t="s">
        <v>61</v>
      </c>
      <c r="G63" s="16">
        <f t="shared" si="0"/>
        <v>0</v>
      </c>
      <c r="H63" s="17">
        <v>0</v>
      </c>
      <c r="I63" s="17">
        <v>635630</v>
      </c>
      <c r="J63" s="17">
        <v>635630</v>
      </c>
      <c r="K63" s="17">
        <v>635630</v>
      </c>
      <c r="L63" s="18">
        <f t="shared" si="1"/>
        <v>0</v>
      </c>
      <c r="M63" s="18">
        <f t="shared" si="2"/>
        <v>1</v>
      </c>
    </row>
    <row r="64" spans="1:13" ht="22.5" x14ac:dyDescent="0.2">
      <c r="A64" s="1"/>
      <c r="B64" s="12" t="s">
        <v>81</v>
      </c>
      <c r="C64" s="12"/>
      <c r="D64" s="13" t="s">
        <v>82</v>
      </c>
      <c r="E64" s="14">
        <v>5310</v>
      </c>
      <c r="F64" s="15" t="s">
        <v>46</v>
      </c>
      <c r="G64" s="16">
        <f t="shared" si="0"/>
        <v>0</v>
      </c>
      <c r="H64" s="17">
        <v>0</v>
      </c>
      <c r="I64" s="17">
        <v>1086070</v>
      </c>
      <c r="J64" s="17">
        <v>0</v>
      </c>
      <c r="K64" s="17">
        <v>0</v>
      </c>
      <c r="L64" s="18">
        <f t="shared" si="1"/>
        <v>0</v>
      </c>
      <c r="M64" s="18">
        <f t="shared" si="2"/>
        <v>0</v>
      </c>
    </row>
    <row r="65" spans="1:13" x14ac:dyDescent="0.2">
      <c r="A65" s="1"/>
      <c r="B65" s="12" t="s">
        <v>83</v>
      </c>
      <c r="C65" s="12"/>
      <c r="D65" s="13" t="s">
        <v>84</v>
      </c>
      <c r="E65" s="14">
        <v>5310</v>
      </c>
      <c r="F65" s="15" t="s">
        <v>46</v>
      </c>
      <c r="G65" s="16">
        <f t="shared" si="0"/>
        <v>0</v>
      </c>
      <c r="H65" s="17">
        <v>0</v>
      </c>
      <c r="I65" s="17">
        <v>583355</v>
      </c>
      <c r="J65" s="17">
        <v>173411</v>
      </c>
      <c r="K65" s="17">
        <v>173411</v>
      </c>
      <c r="L65" s="18">
        <f t="shared" si="1"/>
        <v>0</v>
      </c>
      <c r="M65" s="18">
        <f t="shared" si="2"/>
        <v>0.29726495873010433</v>
      </c>
    </row>
    <row r="66" spans="1:13" x14ac:dyDescent="0.2">
      <c r="A66" s="1"/>
      <c r="B66" s="12" t="s">
        <v>85</v>
      </c>
      <c r="C66" s="12"/>
      <c r="D66" s="13" t="s">
        <v>86</v>
      </c>
      <c r="E66" s="14">
        <v>5110</v>
      </c>
      <c r="F66" s="15" t="s">
        <v>18</v>
      </c>
      <c r="G66" s="16">
        <f t="shared" si="0"/>
        <v>0</v>
      </c>
      <c r="H66" s="17">
        <v>0</v>
      </c>
      <c r="I66" s="17">
        <v>37584</v>
      </c>
      <c r="J66" s="17">
        <v>0</v>
      </c>
      <c r="K66" s="17">
        <v>0</v>
      </c>
      <c r="L66" s="18">
        <f t="shared" si="1"/>
        <v>0</v>
      </c>
      <c r="M66" s="18">
        <f t="shared" si="2"/>
        <v>0</v>
      </c>
    </row>
    <row r="67" spans="1:13" x14ac:dyDescent="0.2">
      <c r="A67" s="1"/>
      <c r="B67" s="12"/>
      <c r="C67" s="12"/>
      <c r="D67" s="13"/>
      <c r="E67" s="14">
        <v>5310</v>
      </c>
      <c r="F67" s="15" t="s">
        <v>46</v>
      </c>
      <c r="G67" s="16">
        <f t="shared" si="0"/>
        <v>0</v>
      </c>
      <c r="H67" s="17">
        <v>0</v>
      </c>
      <c r="I67" s="17">
        <v>391992</v>
      </c>
      <c r="J67" s="17">
        <v>0</v>
      </c>
      <c r="K67" s="17">
        <v>0</v>
      </c>
      <c r="L67" s="18">
        <f t="shared" si="1"/>
        <v>0</v>
      </c>
      <c r="M67" s="18">
        <f t="shared" si="2"/>
        <v>0</v>
      </c>
    </row>
    <row r="68" spans="1:13" x14ac:dyDescent="0.2">
      <c r="A68" s="1"/>
      <c r="B68" s="12" t="s">
        <v>87</v>
      </c>
      <c r="C68" s="12"/>
      <c r="D68" s="13" t="s">
        <v>88</v>
      </c>
      <c r="E68" s="14">
        <v>5310</v>
      </c>
      <c r="F68" s="15" t="s">
        <v>46</v>
      </c>
      <c r="G68" s="16">
        <f t="shared" si="0"/>
        <v>0</v>
      </c>
      <c r="H68" s="17">
        <v>0</v>
      </c>
      <c r="I68" s="17">
        <v>359948</v>
      </c>
      <c r="J68" s="17">
        <v>359948</v>
      </c>
      <c r="K68" s="17">
        <v>359948</v>
      </c>
      <c r="L68" s="18">
        <f t="shared" si="1"/>
        <v>0</v>
      </c>
      <c r="M68" s="18">
        <f t="shared" si="2"/>
        <v>1</v>
      </c>
    </row>
    <row r="69" spans="1:13" ht="22.5" x14ac:dyDescent="0.2">
      <c r="A69" s="1"/>
      <c r="B69" s="12" t="s">
        <v>89</v>
      </c>
      <c r="C69" s="12"/>
      <c r="D69" s="13" t="s">
        <v>90</v>
      </c>
      <c r="E69" s="14">
        <v>5110</v>
      </c>
      <c r="F69" s="15" t="s">
        <v>18</v>
      </c>
      <c r="G69" s="16">
        <f t="shared" si="0"/>
        <v>0</v>
      </c>
      <c r="H69" s="17">
        <v>0</v>
      </c>
      <c r="I69" s="17">
        <v>18728.2</v>
      </c>
      <c r="J69" s="17">
        <v>0</v>
      </c>
      <c r="K69" s="17">
        <v>0</v>
      </c>
      <c r="L69" s="18">
        <f t="shared" si="1"/>
        <v>0</v>
      </c>
      <c r="M69" s="18">
        <f t="shared" si="2"/>
        <v>0</v>
      </c>
    </row>
    <row r="70" spans="1:13" x14ac:dyDescent="0.2">
      <c r="A70" s="1"/>
      <c r="B70" s="12"/>
      <c r="C70" s="12"/>
      <c r="D70" s="13"/>
      <c r="E70" s="14">
        <v>5310</v>
      </c>
      <c r="F70" s="15" t="s">
        <v>46</v>
      </c>
      <c r="G70" s="16">
        <f t="shared" si="0"/>
        <v>0</v>
      </c>
      <c r="H70" s="17">
        <v>0</v>
      </c>
      <c r="I70" s="17">
        <v>4117731.96</v>
      </c>
      <c r="J70" s="17">
        <v>0</v>
      </c>
      <c r="K70" s="17">
        <v>0</v>
      </c>
      <c r="L70" s="18">
        <f t="shared" si="1"/>
        <v>0</v>
      </c>
      <c r="M70" s="18">
        <f t="shared" si="2"/>
        <v>0</v>
      </c>
    </row>
    <row r="71" spans="1:13" x14ac:dyDescent="0.2">
      <c r="A71" s="1"/>
      <c r="B71" s="12" t="s">
        <v>91</v>
      </c>
      <c r="C71" s="12"/>
      <c r="D71" s="13" t="s">
        <v>92</v>
      </c>
      <c r="E71" s="14">
        <v>5310</v>
      </c>
      <c r="F71" s="15" t="s">
        <v>46</v>
      </c>
      <c r="G71" s="16">
        <f t="shared" si="0"/>
        <v>0</v>
      </c>
      <c r="H71" s="17">
        <v>0</v>
      </c>
      <c r="I71" s="17">
        <v>444440</v>
      </c>
      <c r="J71" s="17">
        <v>0</v>
      </c>
      <c r="K71" s="17">
        <v>0</v>
      </c>
      <c r="L71" s="18">
        <f t="shared" si="1"/>
        <v>0</v>
      </c>
      <c r="M71" s="18">
        <f t="shared" si="2"/>
        <v>0</v>
      </c>
    </row>
    <row r="72" spans="1:13" x14ac:dyDescent="0.2">
      <c r="A72" s="1"/>
      <c r="B72" s="12" t="s">
        <v>93</v>
      </c>
      <c r="C72" s="12"/>
      <c r="D72" s="13" t="s">
        <v>94</v>
      </c>
      <c r="E72" s="14">
        <v>5110</v>
      </c>
      <c r="F72" s="15" t="s">
        <v>18</v>
      </c>
      <c r="G72" s="16">
        <f t="shared" ref="G72:G85" si="3">+H72</f>
        <v>0</v>
      </c>
      <c r="H72" s="17">
        <v>0</v>
      </c>
      <c r="I72" s="17">
        <v>187032.6</v>
      </c>
      <c r="J72" s="17">
        <v>0</v>
      </c>
      <c r="K72" s="17">
        <v>0</v>
      </c>
      <c r="L72" s="18">
        <f t="shared" ref="L72:L85" si="4">IFERROR(K72/H72,0)</f>
        <v>0</v>
      </c>
      <c r="M72" s="18">
        <f t="shared" ref="M72:M85" si="5">IFERROR(K72/I72,0)</f>
        <v>0</v>
      </c>
    </row>
    <row r="73" spans="1:13" x14ac:dyDescent="0.2">
      <c r="A73" s="1"/>
      <c r="B73" s="12"/>
      <c r="C73" s="12"/>
      <c r="D73" s="13"/>
      <c r="E73" s="14">
        <v>5310</v>
      </c>
      <c r="F73" s="15" t="s">
        <v>46</v>
      </c>
      <c r="G73" s="16">
        <f t="shared" si="3"/>
        <v>0</v>
      </c>
      <c r="H73" s="17">
        <v>0</v>
      </c>
      <c r="I73" s="17">
        <v>584596.12</v>
      </c>
      <c r="J73" s="17">
        <v>0</v>
      </c>
      <c r="K73" s="17">
        <v>0</v>
      </c>
      <c r="L73" s="18">
        <f t="shared" si="4"/>
        <v>0</v>
      </c>
      <c r="M73" s="18">
        <f t="shared" si="5"/>
        <v>0</v>
      </c>
    </row>
    <row r="74" spans="1:13" x14ac:dyDescent="0.2">
      <c r="A74" s="1"/>
      <c r="B74" s="12"/>
      <c r="C74" s="12"/>
      <c r="D74" s="13"/>
      <c r="E74" s="14">
        <v>5320</v>
      </c>
      <c r="F74" s="15" t="s">
        <v>61</v>
      </c>
      <c r="G74" s="16">
        <f t="shared" si="3"/>
        <v>0</v>
      </c>
      <c r="H74" s="17">
        <v>0</v>
      </c>
      <c r="I74" s="17">
        <v>3025.55</v>
      </c>
      <c r="J74" s="17">
        <v>0</v>
      </c>
      <c r="K74" s="17">
        <v>0</v>
      </c>
      <c r="L74" s="18">
        <f t="shared" si="4"/>
        <v>0</v>
      </c>
      <c r="M74" s="18">
        <f t="shared" si="5"/>
        <v>0</v>
      </c>
    </row>
    <row r="75" spans="1:13" ht="22.5" x14ac:dyDescent="0.2">
      <c r="A75" s="1"/>
      <c r="B75" s="12" t="s">
        <v>95</v>
      </c>
      <c r="C75" s="12"/>
      <c r="D75" s="13" t="s">
        <v>96</v>
      </c>
      <c r="E75" s="14">
        <v>5110</v>
      </c>
      <c r="F75" s="15" t="s">
        <v>18</v>
      </c>
      <c r="G75" s="16">
        <f t="shared" si="3"/>
        <v>0</v>
      </c>
      <c r="H75" s="17">
        <v>0</v>
      </c>
      <c r="I75" s="17">
        <v>88972</v>
      </c>
      <c r="J75" s="17">
        <v>88972</v>
      </c>
      <c r="K75" s="17">
        <v>88972</v>
      </c>
      <c r="L75" s="18">
        <f t="shared" si="4"/>
        <v>0</v>
      </c>
      <c r="M75" s="18">
        <f t="shared" si="5"/>
        <v>1</v>
      </c>
    </row>
    <row r="76" spans="1:13" x14ac:dyDescent="0.2">
      <c r="A76" s="1"/>
      <c r="B76" s="12"/>
      <c r="C76" s="12"/>
      <c r="D76" s="13"/>
      <c r="E76" s="14">
        <v>5310</v>
      </c>
      <c r="F76" s="15" t="s">
        <v>46</v>
      </c>
      <c r="G76" s="16">
        <f t="shared" si="3"/>
        <v>0</v>
      </c>
      <c r="H76" s="17">
        <v>0</v>
      </c>
      <c r="I76" s="17">
        <v>444440</v>
      </c>
      <c r="J76" s="17">
        <v>0</v>
      </c>
      <c r="K76" s="17">
        <v>0</v>
      </c>
      <c r="L76" s="18">
        <f t="shared" si="4"/>
        <v>0</v>
      </c>
      <c r="M76" s="18">
        <f t="shared" si="5"/>
        <v>0</v>
      </c>
    </row>
    <row r="77" spans="1:13" x14ac:dyDescent="0.2">
      <c r="A77" s="1"/>
      <c r="B77" s="12" t="s">
        <v>97</v>
      </c>
      <c r="C77" s="12"/>
      <c r="D77" s="13" t="s">
        <v>98</v>
      </c>
      <c r="E77" s="14">
        <v>5310</v>
      </c>
      <c r="F77" s="15" t="s">
        <v>46</v>
      </c>
      <c r="G77" s="16">
        <f t="shared" si="3"/>
        <v>0</v>
      </c>
      <c r="H77" s="17">
        <v>0</v>
      </c>
      <c r="I77" s="17">
        <v>444440</v>
      </c>
      <c r="J77" s="17">
        <v>0</v>
      </c>
      <c r="K77" s="17">
        <v>0</v>
      </c>
      <c r="L77" s="18">
        <f t="shared" si="4"/>
        <v>0</v>
      </c>
      <c r="M77" s="18">
        <f t="shared" si="5"/>
        <v>0</v>
      </c>
    </row>
    <row r="78" spans="1:13" x14ac:dyDescent="0.2">
      <c r="A78" s="1"/>
      <c r="B78" s="12" t="s">
        <v>99</v>
      </c>
      <c r="C78" s="12"/>
      <c r="D78" s="13" t="s">
        <v>100</v>
      </c>
      <c r="E78" s="14">
        <v>5310</v>
      </c>
      <c r="F78" s="15" t="s">
        <v>46</v>
      </c>
      <c r="G78" s="16">
        <f t="shared" si="3"/>
        <v>0</v>
      </c>
      <c r="H78" s="17">
        <v>0</v>
      </c>
      <c r="I78" s="17">
        <v>444440</v>
      </c>
      <c r="J78" s="17">
        <v>0</v>
      </c>
      <c r="K78" s="17">
        <v>0</v>
      </c>
      <c r="L78" s="18">
        <f t="shared" si="4"/>
        <v>0</v>
      </c>
      <c r="M78" s="18">
        <f t="shared" si="5"/>
        <v>0</v>
      </c>
    </row>
    <row r="79" spans="1:13" x14ac:dyDescent="0.2">
      <c r="A79" s="1"/>
      <c r="B79" s="12" t="s">
        <v>101</v>
      </c>
      <c r="C79" s="12"/>
      <c r="D79" s="13" t="s">
        <v>102</v>
      </c>
      <c r="E79" s="14">
        <v>5310</v>
      </c>
      <c r="F79" s="15" t="s">
        <v>46</v>
      </c>
      <c r="G79" s="16">
        <f t="shared" si="3"/>
        <v>0</v>
      </c>
      <c r="H79" s="17">
        <v>0</v>
      </c>
      <c r="I79" s="17">
        <v>197200</v>
      </c>
      <c r="J79" s="17">
        <v>197200</v>
      </c>
      <c r="K79" s="17">
        <v>197200</v>
      </c>
      <c r="L79" s="18">
        <f t="shared" si="4"/>
        <v>0</v>
      </c>
      <c r="M79" s="18">
        <f t="shared" si="5"/>
        <v>1</v>
      </c>
    </row>
    <row r="80" spans="1:13" ht="22.5" x14ac:dyDescent="0.2">
      <c r="A80" s="1"/>
      <c r="B80" s="12" t="s">
        <v>103</v>
      </c>
      <c r="C80" s="12"/>
      <c r="D80" s="13" t="s">
        <v>104</v>
      </c>
      <c r="E80" s="14">
        <v>5310</v>
      </c>
      <c r="F80" s="15" t="s">
        <v>46</v>
      </c>
      <c r="G80" s="16">
        <f t="shared" si="3"/>
        <v>0</v>
      </c>
      <c r="H80" s="17">
        <v>0</v>
      </c>
      <c r="I80" s="17">
        <v>530000</v>
      </c>
      <c r="J80" s="17">
        <v>530000</v>
      </c>
      <c r="K80" s="17">
        <v>530000</v>
      </c>
      <c r="L80" s="18">
        <f t="shared" si="4"/>
        <v>0</v>
      </c>
      <c r="M80" s="18">
        <f t="shared" si="5"/>
        <v>1</v>
      </c>
    </row>
    <row r="81" spans="1:13" x14ac:dyDescent="0.2">
      <c r="A81" s="1"/>
      <c r="B81" s="12" t="s">
        <v>105</v>
      </c>
      <c r="C81" s="12"/>
      <c r="D81" s="13" t="s">
        <v>106</v>
      </c>
      <c r="E81" s="14">
        <v>5310</v>
      </c>
      <c r="F81" s="15" t="s">
        <v>46</v>
      </c>
      <c r="G81" s="16">
        <f t="shared" si="3"/>
        <v>0</v>
      </c>
      <c r="H81" s="17">
        <v>0</v>
      </c>
      <c r="I81" s="17">
        <v>444440</v>
      </c>
      <c r="J81" s="17">
        <v>0</v>
      </c>
      <c r="K81" s="17">
        <v>0</v>
      </c>
      <c r="L81" s="18">
        <f t="shared" si="4"/>
        <v>0</v>
      </c>
      <c r="M81" s="18">
        <f t="shared" si="5"/>
        <v>0</v>
      </c>
    </row>
    <row r="82" spans="1:13" x14ac:dyDescent="0.2">
      <c r="A82" s="1"/>
      <c r="B82" s="12" t="s">
        <v>107</v>
      </c>
      <c r="C82" s="12"/>
      <c r="D82" s="13" t="s">
        <v>108</v>
      </c>
      <c r="E82" s="14">
        <v>5110</v>
      </c>
      <c r="F82" s="15" t="s">
        <v>18</v>
      </c>
      <c r="G82" s="16">
        <f t="shared" si="3"/>
        <v>0</v>
      </c>
      <c r="H82" s="17">
        <v>0</v>
      </c>
      <c r="I82" s="17">
        <v>88972</v>
      </c>
      <c r="J82" s="17">
        <v>88972</v>
      </c>
      <c r="K82" s="17">
        <v>88972</v>
      </c>
      <c r="L82" s="18">
        <f t="shared" si="4"/>
        <v>0</v>
      </c>
      <c r="M82" s="18">
        <f t="shared" si="5"/>
        <v>1</v>
      </c>
    </row>
    <row r="83" spans="1:13" x14ac:dyDescent="0.2">
      <c r="A83" s="1"/>
      <c r="B83" s="12"/>
      <c r="C83" s="12"/>
      <c r="D83" s="13"/>
      <c r="E83" s="14">
        <v>5120</v>
      </c>
      <c r="F83" s="15" t="s">
        <v>19</v>
      </c>
      <c r="G83" s="16">
        <f t="shared" si="3"/>
        <v>0</v>
      </c>
      <c r="H83" s="17">
        <v>0</v>
      </c>
      <c r="I83" s="17">
        <v>72500</v>
      </c>
      <c r="J83" s="17">
        <v>72500</v>
      </c>
      <c r="K83" s="17">
        <v>72500</v>
      </c>
      <c r="L83" s="18">
        <f t="shared" si="4"/>
        <v>0</v>
      </c>
      <c r="M83" s="18">
        <f t="shared" si="5"/>
        <v>1</v>
      </c>
    </row>
    <row r="84" spans="1:13" x14ac:dyDescent="0.2">
      <c r="A84" s="1"/>
      <c r="B84" s="12"/>
      <c r="C84" s="12"/>
      <c r="D84" s="13"/>
      <c r="E84" s="14">
        <v>5310</v>
      </c>
      <c r="F84" s="15" t="s">
        <v>46</v>
      </c>
      <c r="G84" s="16">
        <f t="shared" si="3"/>
        <v>0</v>
      </c>
      <c r="H84" s="17">
        <v>0</v>
      </c>
      <c r="I84" s="17">
        <v>444440</v>
      </c>
      <c r="J84" s="17">
        <v>0</v>
      </c>
      <c r="K84" s="17">
        <v>0</v>
      </c>
      <c r="L84" s="18">
        <f t="shared" si="4"/>
        <v>0</v>
      </c>
      <c r="M84" s="18">
        <f t="shared" si="5"/>
        <v>0</v>
      </c>
    </row>
    <row r="85" spans="1:13" ht="33.75" x14ac:dyDescent="0.2">
      <c r="A85" s="1"/>
      <c r="B85" s="12" t="s">
        <v>109</v>
      </c>
      <c r="C85" s="12"/>
      <c r="D85" s="13" t="s">
        <v>110</v>
      </c>
      <c r="E85" s="14">
        <v>5690</v>
      </c>
      <c r="F85" s="15" t="s">
        <v>55</v>
      </c>
      <c r="G85" s="16">
        <f t="shared" si="3"/>
        <v>0</v>
      </c>
      <c r="H85" s="17">
        <v>0</v>
      </c>
      <c r="I85" s="17">
        <v>2699282.3</v>
      </c>
      <c r="J85" s="17">
        <v>0</v>
      </c>
      <c r="K85" s="17">
        <v>0</v>
      </c>
      <c r="L85" s="18">
        <f t="shared" si="4"/>
        <v>0</v>
      </c>
      <c r="M85" s="18">
        <f t="shared" si="5"/>
        <v>0</v>
      </c>
    </row>
    <row r="86" spans="1:13" x14ac:dyDescent="0.2">
      <c r="A86" s="1"/>
      <c r="B86" s="19"/>
      <c r="C86" s="20"/>
      <c r="D86" s="21"/>
      <c r="E86" s="22"/>
      <c r="F86" s="23"/>
      <c r="G86" s="24"/>
      <c r="H86" s="25"/>
      <c r="I86" s="25"/>
      <c r="J86" s="25"/>
      <c r="K86" s="25"/>
      <c r="L86" s="26"/>
      <c r="M86" s="27"/>
    </row>
    <row r="87" spans="1:13" x14ac:dyDescent="0.2">
      <c r="A87" s="3"/>
      <c r="B87" s="59" t="s">
        <v>111</v>
      </c>
      <c r="C87" s="60"/>
      <c r="D87" s="60"/>
      <c r="E87" s="60"/>
      <c r="F87" s="60"/>
      <c r="G87" s="28">
        <f>SUM(G8:G85)</f>
        <v>1787025</v>
      </c>
      <c r="H87" s="28">
        <f>SUM(H8:H85)</f>
        <v>1787025</v>
      </c>
      <c r="I87" s="28">
        <f>SUM(I8:I85)</f>
        <v>46363493.439999998</v>
      </c>
      <c r="J87" s="28">
        <f>SUM(J8:J85)</f>
        <v>9756736.7200000007</v>
      </c>
      <c r="K87" s="28">
        <f>SUM(K8:K85)</f>
        <v>9756736.7200000007</v>
      </c>
      <c r="L87" s="29">
        <f>IFERROR(K87/H87,0)</f>
        <v>5.4597650956198152</v>
      </c>
      <c r="M87" s="30">
        <f>IFERROR(K87/I87,0)</f>
        <v>0.21044006816756389</v>
      </c>
    </row>
    <row r="88" spans="1:13" x14ac:dyDescent="0.2">
      <c r="A88" s="3"/>
      <c r="B88" s="31"/>
      <c r="C88" s="32"/>
      <c r="D88" s="10"/>
      <c r="E88" s="33"/>
      <c r="F88" s="10"/>
      <c r="G88" s="10"/>
      <c r="H88" s="10"/>
      <c r="I88" s="10"/>
      <c r="J88" s="10"/>
      <c r="K88" s="10"/>
      <c r="L88" s="10"/>
      <c r="M88" s="11"/>
    </row>
    <row r="89" spans="1:13" x14ac:dyDescent="0.2">
      <c r="A89" s="3"/>
      <c r="B89" s="61" t="s">
        <v>112</v>
      </c>
      <c r="C89" s="58"/>
      <c r="D89" s="58"/>
      <c r="E89" s="4"/>
      <c r="F89" s="9"/>
      <c r="G89" s="10"/>
      <c r="H89" s="10"/>
      <c r="I89" s="10"/>
      <c r="J89" s="10"/>
      <c r="K89" s="10"/>
      <c r="L89" s="10"/>
      <c r="M89" s="11"/>
    </row>
    <row r="90" spans="1:13" x14ac:dyDescent="0.2">
      <c r="A90" s="3"/>
      <c r="B90" s="8"/>
      <c r="C90" s="58" t="s">
        <v>113</v>
      </c>
      <c r="D90" s="58"/>
      <c r="E90" s="4"/>
      <c r="F90" s="9"/>
      <c r="G90" s="10"/>
      <c r="H90" s="10"/>
      <c r="I90" s="10"/>
      <c r="J90" s="10"/>
      <c r="K90" s="10"/>
      <c r="L90" s="10"/>
      <c r="M90" s="11"/>
    </row>
    <row r="91" spans="1:13" x14ac:dyDescent="0.2">
      <c r="A91" s="1"/>
      <c r="B91" s="34"/>
      <c r="C91" s="35"/>
      <c r="D91" s="35"/>
      <c r="E91" s="36"/>
      <c r="F91" s="35"/>
      <c r="G91" s="37"/>
      <c r="H91" s="37"/>
      <c r="I91" s="37"/>
      <c r="J91" s="37"/>
      <c r="K91" s="37"/>
      <c r="L91" s="37"/>
      <c r="M91" s="38"/>
    </row>
    <row r="92" spans="1:13" ht="22.5" x14ac:dyDescent="0.2">
      <c r="A92" s="1"/>
      <c r="B92" s="12" t="s">
        <v>71</v>
      </c>
      <c r="C92" s="12"/>
      <c r="D92" s="39" t="s">
        <v>72</v>
      </c>
      <c r="E92" s="40">
        <v>6220</v>
      </c>
      <c r="F92" s="39" t="s">
        <v>114</v>
      </c>
      <c r="G92" s="16">
        <f t="shared" ref="G92:G108" si="6">+H92</f>
        <v>0</v>
      </c>
      <c r="H92" s="17">
        <v>0</v>
      </c>
      <c r="I92" s="17">
        <v>8481337.0199999996</v>
      </c>
      <c r="J92" s="17">
        <v>0</v>
      </c>
      <c r="K92" s="17">
        <v>0</v>
      </c>
      <c r="L92" s="18">
        <f t="shared" ref="L92:L108" si="7">IFERROR(K92/H92,0)</f>
        <v>0</v>
      </c>
      <c r="M92" s="18">
        <f t="shared" ref="M92:M108" si="8">IFERROR(K92/I92,0)</f>
        <v>0</v>
      </c>
    </row>
    <row r="93" spans="1:13" ht="22.5" x14ac:dyDescent="0.2">
      <c r="A93" s="1"/>
      <c r="B93" s="12" t="s">
        <v>75</v>
      </c>
      <c r="C93" s="12"/>
      <c r="D93" s="39" t="s">
        <v>76</v>
      </c>
      <c r="E93" s="40">
        <v>6220</v>
      </c>
      <c r="F93" s="39" t="s">
        <v>114</v>
      </c>
      <c r="G93" s="16">
        <f t="shared" si="6"/>
        <v>0</v>
      </c>
      <c r="H93" s="17">
        <v>0</v>
      </c>
      <c r="I93" s="17">
        <v>18201065.530000001</v>
      </c>
      <c r="J93" s="17">
        <v>0</v>
      </c>
      <c r="K93" s="17">
        <v>0</v>
      </c>
      <c r="L93" s="18">
        <f t="shared" si="7"/>
        <v>0</v>
      </c>
      <c r="M93" s="18">
        <f t="shared" si="8"/>
        <v>0</v>
      </c>
    </row>
    <row r="94" spans="1:13" x14ac:dyDescent="0.2">
      <c r="A94" s="1"/>
      <c r="B94" s="12" t="s">
        <v>115</v>
      </c>
      <c r="C94" s="12"/>
      <c r="D94" s="39" t="s">
        <v>116</v>
      </c>
      <c r="E94" s="40">
        <v>6220</v>
      </c>
      <c r="F94" s="39" t="s">
        <v>114</v>
      </c>
      <c r="G94" s="16">
        <f t="shared" si="6"/>
        <v>0</v>
      </c>
      <c r="H94" s="17">
        <v>0</v>
      </c>
      <c r="I94" s="17">
        <v>12578748.25</v>
      </c>
      <c r="J94" s="17">
        <v>0</v>
      </c>
      <c r="K94" s="17">
        <v>0</v>
      </c>
      <c r="L94" s="18">
        <f t="shared" si="7"/>
        <v>0</v>
      </c>
      <c r="M94" s="18">
        <f t="shared" si="8"/>
        <v>0</v>
      </c>
    </row>
    <row r="95" spans="1:13" ht="22.5" x14ac:dyDescent="0.2">
      <c r="A95" s="1"/>
      <c r="B95" s="12" t="s">
        <v>81</v>
      </c>
      <c r="C95" s="12"/>
      <c r="D95" s="39" t="s">
        <v>82</v>
      </c>
      <c r="E95" s="40">
        <v>6220</v>
      </c>
      <c r="F95" s="39" t="s">
        <v>114</v>
      </c>
      <c r="G95" s="16">
        <f t="shared" si="6"/>
        <v>0</v>
      </c>
      <c r="H95" s="17">
        <v>0</v>
      </c>
      <c r="I95" s="17">
        <v>1742400.35</v>
      </c>
      <c r="J95" s="17">
        <v>0</v>
      </c>
      <c r="K95" s="17">
        <v>0</v>
      </c>
      <c r="L95" s="18">
        <f t="shared" si="7"/>
        <v>0</v>
      </c>
      <c r="M95" s="18">
        <f t="shared" si="8"/>
        <v>0</v>
      </c>
    </row>
    <row r="96" spans="1:13" x14ac:dyDescent="0.2">
      <c r="A96" s="1"/>
      <c r="B96" s="12" t="s">
        <v>83</v>
      </c>
      <c r="C96" s="12"/>
      <c r="D96" s="39" t="s">
        <v>84</v>
      </c>
      <c r="E96" s="40">
        <v>6220</v>
      </c>
      <c r="F96" s="39" t="s">
        <v>114</v>
      </c>
      <c r="G96" s="16">
        <f t="shared" si="6"/>
        <v>0</v>
      </c>
      <c r="H96" s="17">
        <v>0</v>
      </c>
      <c r="I96" s="17">
        <v>324978.14</v>
      </c>
      <c r="J96" s="17">
        <v>324978.14</v>
      </c>
      <c r="K96" s="17">
        <v>324978.14</v>
      </c>
      <c r="L96" s="18">
        <f t="shared" si="7"/>
        <v>0</v>
      </c>
      <c r="M96" s="18">
        <f t="shared" si="8"/>
        <v>1</v>
      </c>
    </row>
    <row r="97" spans="1:13" ht="33.75" x14ac:dyDescent="0.2">
      <c r="A97" s="1"/>
      <c r="B97" s="12" t="s">
        <v>117</v>
      </c>
      <c r="C97" s="12"/>
      <c r="D97" s="39" t="s">
        <v>118</v>
      </c>
      <c r="E97" s="40">
        <v>6220</v>
      </c>
      <c r="F97" s="39" t="s">
        <v>114</v>
      </c>
      <c r="G97" s="16">
        <f t="shared" si="6"/>
        <v>0</v>
      </c>
      <c r="H97" s="17">
        <v>0</v>
      </c>
      <c r="I97" s="17">
        <v>3122592.05</v>
      </c>
      <c r="J97" s="17">
        <v>1165847.32</v>
      </c>
      <c r="K97" s="17">
        <v>1165847.32</v>
      </c>
      <c r="L97" s="18">
        <f t="shared" si="7"/>
        <v>0</v>
      </c>
      <c r="M97" s="18">
        <f t="shared" si="8"/>
        <v>0.37335883180769647</v>
      </c>
    </row>
    <row r="98" spans="1:13" ht="22.5" x14ac:dyDescent="0.2">
      <c r="A98" s="1"/>
      <c r="B98" s="12" t="s">
        <v>89</v>
      </c>
      <c r="C98" s="12"/>
      <c r="D98" s="39" t="s">
        <v>90</v>
      </c>
      <c r="E98" s="40">
        <v>6220</v>
      </c>
      <c r="F98" s="39" t="s">
        <v>114</v>
      </c>
      <c r="G98" s="16">
        <f t="shared" si="6"/>
        <v>0</v>
      </c>
      <c r="H98" s="17">
        <v>0</v>
      </c>
      <c r="I98" s="17">
        <v>17470435.329999998</v>
      </c>
      <c r="J98" s="17">
        <v>0</v>
      </c>
      <c r="K98" s="17">
        <v>0</v>
      </c>
      <c r="L98" s="18">
        <f t="shared" si="7"/>
        <v>0</v>
      </c>
      <c r="M98" s="18">
        <f t="shared" si="8"/>
        <v>0</v>
      </c>
    </row>
    <row r="99" spans="1:13" ht="22.5" x14ac:dyDescent="0.2">
      <c r="A99" s="1"/>
      <c r="B99" s="12" t="s">
        <v>119</v>
      </c>
      <c r="C99" s="12"/>
      <c r="D99" s="39" t="s">
        <v>120</v>
      </c>
      <c r="E99" s="40">
        <v>6220</v>
      </c>
      <c r="F99" s="39" t="s">
        <v>114</v>
      </c>
      <c r="G99" s="16">
        <f t="shared" si="6"/>
        <v>0</v>
      </c>
      <c r="H99" s="17">
        <v>0</v>
      </c>
      <c r="I99" s="17">
        <v>560228.43000000005</v>
      </c>
      <c r="J99" s="17">
        <v>0</v>
      </c>
      <c r="K99" s="17">
        <v>0</v>
      </c>
      <c r="L99" s="18">
        <f t="shared" si="7"/>
        <v>0</v>
      </c>
      <c r="M99" s="18">
        <f t="shared" si="8"/>
        <v>0</v>
      </c>
    </row>
    <row r="100" spans="1:13" x14ac:dyDescent="0.2">
      <c r="A100" s="1"/>
      <c r="B100" s="12" t="s">
        <v>121</v>
      </c>
      <c r="C100" s="12"/>
      <c r="D100" s="39" t="s">
        <v>122</v>
      </c>
      <c r="E100" s="40">
        <v>6220</v>
      </c>
      <c r="F100" s="39" t="s">
        <v>114</v>
      </c>
      <c r="G100" s="16">
        <f t="shared" si="6"/>
        <v>0</v>
      </c>
      <c r="H100" s="17">
        <v>0</v>
      </c>
      <c r="I100" s="17">
        <v>167789.45</v>
      </c>
      <c r="J100" s="17">
        <v>0</v>
      </c>
      <c r="K100" s="17">
        <v>0</v>
      </c>
      <c r="L100" s="18">
        <f t="shared" si="7"/>
        <v>0</v>
      </c>
      <c r="M100" s="18">
        <f t="shared" si="8"/>
        <v>0</v>
      </c>
    </row>
    <row r="101" spans="1:13" x14ac:dyDescent="0.2">
      <c r="A101" s="1"/>
      <c r="B101" s="12" t="s">
        <v>123</v>
      </c>
      <c r="C101" s="12"/>
      <c r="D101" s="39" t="s">
        <v>124</v>
      </c>
      <c r="E101" s="40">
        <v>6220</v>
      </c>
      <c r="F101" s="39" t="s">
        <v>114</v>
      </c>
      <c r="G101" s="16">
        <f t="shared" si="6"/>
        <v>0</v>
      </c>
      <c r="H101" s="17">
        <v>0</v>
      </c>
      <c r="I101" s="17">
        <v>1038698.44</v>
      </c>
      <c r="J101" s="17">
        <v>0</v>
      </c>
      <c r="K101" s="17">
        <v>0</v>
      </c>
      <c r="L101" s="18">
        <f t="shared" si="7"/>
        <v>0</v>
      </c>
      <c r="M101" s="18">
        <f t="shared" si="8"/>
        <v>0</v>
      </c>
    </row>
    <row r="102" spans="1:13" x14ac:dyDescent="0.2">
      <c r="A102" s="1"/>
      <c r="B102" s="12" t="s">
        <v>125</v>
      </c>
      <c r="C102" s="12"/>
      <c r="D102" s="39" t="s">
        <v>126</v>
      </c>
      <c r="E102" s="40">
        <v>6220</v>
      </c>
      <c r="F102" s="39" t="s">
        <v>114</v>
      </c>
      <c r="G102" s="16">
        <f t="shared" si="6"/>
        <v>0</v>
      </c>
      <c r="H102" s="17">
        <v>0</v>
      </c>
      <c r="I102" s="17">
        <v>16022561.27</v>
      </c>
      <c r="J102" s="17">
        <v>0</v>
      </c>
      <c r="K102" s="17">
        <v>0</v>
      </c>
      <c r="L102" s="18">
        <f t="shared" si="7"/>
        <v>0</v>
      </c>
      <c r="M102" s="18">
        <f t="shared" si="8"/>
        <v>0</v>
      </c>
    </row>
    <row r="103" spans="1:13" ht="22.5" x14ac:dyDescent="0.2">
      <c r="A103" s="1"/>
      <c r="B103" s="12" t="s">
        <v>127</v>
      </c>
      <c r="C103" s="12"/>
      <c r="D103" s="39" t="s">
        <v>128</v>
      </c>
      <c r="E103" s="40">
        <v>6220</v>
      </c>
      <c r="F103" s="39" t="s">
        <v>114</v>
      </c>
      <c r="G103" s="16">
        <f t="shared" si="6"/>
        <v>0</v>
      </c>
      <c r="H103" s="17">
        <v>0</v>
      </c>
      <c r="I103" s="17">
        <v>65876943.740000002</v>
      </c>
      <c r="J103" s="17">
        <v>125032.83</v>
      </c>
      <c r="K103" s="17">
        <v>125032.83</v>
      </c>
      <c r="L103" s="18">
        <f t="shared" si="7"/>
        <v>0</v>
      </c>
      <c r="M103" s="18">
        <f t="shared" si="8"/>
        <v>1.8979755723561439E-3</v>
      </c>
    </row>
    <row r="104" spans="1:13" x14ac:dyDescent="0.2">
      <c r="A104" s="1"/>
      <c r="B104" s="12" t="s">
        <v>129</v>
      </c>
      <c r="C104" s="12"/>
      <c r="D104" s="39" t="s">
        <v>130</v>
      </c>
      <c r="E104" s="40">
        <v>6220</v>
      </c>
      <c r="F104" s="39" t="s">
        <v>114</v>
      </c>
      <c r="G104" s="16">
        <f t="shared" si="6"/>
        <v>0</v>
      </c>
      <c r="H104" s="17">
        <v>0</v>
      </c>
      <c r="I104" s="17">
        <v>116359537.52</v>
      </c>
      <c r="J104" s="17">
        <v>0</v>
      </c>
      <c r="K104" s="17">
        <v>0</v>
      </c>
      <c r="L104" s="18">
        <f t="shared" si="7"/>
        <v>0</v>
      </c>
      <c r="M104" s="18">
        <f t="shared" si="8"/>
        <v>0</v>
      </c>
    </row>
    <row r="105" spans="1:13" x14ac:dyDescent="0.2">
      <c r="A105" s="1"/>
      <c r="B105" s="12" t="s">
        <v>93</v>
      </c>
      <c r="C105" s="12"/>
      <c r="D105" s="39" t="s">
        <v>94</v>
      </c>
      <c r="E105" s="40">
        <v>6220</v>
      </c>
      <c r="F105" s="39" t="s">
        <v>114</v>
      </c>
      <c r="G105" s="16">
        <f t="shared" si="6"/>
        <v>0</v>
      </c>
      <c r="H105" s="17">
        <v>0</v>
      </c>
      <c r="I105" s="17">
        <v>14319826</v>
      </c>
      <c r="J105" s="17">
        <v>0</v>
      </c>
      <c r="K105" s="17">
        <v>0</v>
      </c>
      <c r="L105" s="18">
        <f t="shared" si="7"/>
        <v>0</v>
      </c>
      <c r="M105" s="18">
        <f t="shared" si="8"/>
        <v>0</v>
      </c>
    </row>
    <row r="106" spans="1:13" ht="22.5" x14ac:dyDescent="0.2">
      <c r="A106" s="1"/>
      <c r="B106" s="12" t="s">
        <v>131</v>
      </c>
      <c r="C106" s="12"/>
      <c r="D106" s="39" t="s">
        <v>132</v>
      </c>
      <c r="E106" s="40">
        <v>6220</v>
      </c>
      <c r="F106" s="39" t="s">
        <v>114</v>
      </c>
      <c r="G106" s="16">
        <f t="shared" si="6"/>
        <v>0</v>
      </c>
      <c r="H106" s="17">
        <v>0</v>
      </c>
      <c r="I106" s="17">
        <v>537385.28</v>
      </c>
      <c r="J106" s="17">
        <v>73875.86</v>
      </c>
      <c r="K106" s="17">
        <v>73875.86</v>
      </c>
      <c r="L106" s="18">
        <f t="shared" si="7"/>
        <v>0</v>
      </c>
      <c r="M106" s="18">
        <f t="shared" si="8"/>
        <v>0.13747280163684422</v>
      </c>
    </row>
    <row r="107" spans="1:13" ht="33.75" x14ac:dyDescent="0.2">
      <c r="A107" s="1"/>
      <c r="B107" s="12" t="s">
        <v>133</v>
      </c>
      <c r="C107" s="12"/>
      <c r="D107" s="39" t="s">
        <v>134</v>
      </c>
      <c r="E107" s="40">
        <v>6220</v>
      </c>
      <c r="F107" s="39" t="s">
        <v>114</v>
      </c>
      <c r="G107" s="16">
        <f t="shared" si="6"/>
        <v>0</v>
      </c>
      <c r="H107" s="17">
        <v>0</v>
      </c>
      <c r="I107" s="17">
        <v>795483.8</v>
      </c>
      <c r="J107" s="17">
        <v>0</v>
      </c>
      <c r="K107" s="17">
        <v>0</v>
      </c>
      <c r="L107" s="18">
        <f t="shared" si="7"/>
        <v>0</v>
      </c>
      <c r="M107" s="18">
        <f t="shared" si="8"/>
        <v>0</v>
      </c>
    </row>
    <row r="108" spans="1:13" ht="22.5" x14ac:dyDescent="0.2">
      <c r="A108" s="1"/>
      <c r="B108" s="12" t="s">
        <v>135</v>
      </c>
      <c r="C108" s="12"/>
      <c r="D108" s="39" t="s">
        <v>136</v>
      </c>
      <c r="E108" s="40">
        <v>6220</v>
      </c>
      <c r="F108" s="39" t="s">
        <v>114</v>
      </c>
      <c r="G108" s="16">
        <f t="shared" si="6"/>
        <v>0</v>
      </c>
      <c r="H108" s="17">
        <v>0</v>
      </c>
      <c r="I108" s="17">
        <v>263576.05</v>
      </c>
      <c r="J108" s="17">
        <v>0</v>
      </c>
      <c r="K108" s="17">
        <v>0</v>
      </c>
      <c r="L108" s="18">
        <f t="shared" si="7"/>
        <v>0</v>
      </c>
      <c r="M108" s="18">
        <f t="shared" si="8"/>
        <v>0</v>
      </c>
    </row>
    <row r="109" spans="1:13" x14ac:dyDescent="0.2">
      <c r="A109" s="1"/>
      <c r="B109" s="12"/>
      <c r="C109" s="12"/>
      <c r="D109" s="39"/>
      <c r="E109" s="40"/>
      <c r="F109" s="39"/>
      <c r="G109" s="39"/>
      <c r="H109" s="39"/>
      <c r="I109" s="39"/>
      <c r="J109" s="39"/>
      <c r="K109" s="39"/>
      <c r="L109" s="39"/>
      <c r="M109" s="39"/>
    </row>
    <row r="110" spans="1:13" x14ac:dyDescent="0.2">
      <c r="A110" s="1"/>
      <c r="B110" s="59" t="s">
        <v>137</v>
      </c>
      <c r="C110" s="60"/>
      <c r="D110" s="60"/>
      <c r="E110" s="60"/>
      <c r="F110" s="60"/>
      <c r="G110" s="28">
        <f>SUM(G92:G108)</f>
        <v>0</v>
      </c>
      <c r="H110" s="28">
        <f>SUM(H92:H108)</f>
        <v>0</v>
      </c>
      <c r="I110" s="28">
        <f>SUM(I92:I108)</f>
        <v>277863586.64999998</v>
      </c>
      <c r="J110" s="28">
        <f>SUM(J92:J108)</f>
        <v>1689734.1500000001</v>
      </c>
      <c r="K110" s="28">
        <f>SUM(K92:K108)</f>
        <v>1689734.1500000001</v>
      </c>
      <c r="L110" s="29">
        <f>IFERROR(K110/H110,0)</f>
        <v>0</v>
      </c>
      <c r="M110" s="30">
        <f>IFERROR(K110/I110,0)</f>
        <v>6.0811643957090636E-3</v>
      </c>
    </row>
    <row r="111" spans="1:13" x14ac:dyDescent="0.2">
      <c r="A111" s="1"/>
      <c r="B111" s="41"/>
      <c r="C111" s="42"/>
      <c r="D111" s="43"/>
      <c r="E111" s="44"/>
      <c r="F111" s="43"/>
      <c r="G111" s="43"/>
      <c r="H111" s="43"/>
      <c r="I111" s="43"/>
      <c r="J111" s="43"/>
      <c r="K111" s="43"/>
      <c r="L111" s="43"/>
      <c r="M111" s="45"/>
    </row>
    <row r="112" spans="1:13" x14ac:dyDescent="0.2">
      <c r="A112" s="1"/>
      <c r="B112" s="62" t="s">
        <v>138</v>
      </c>
      <c r="C112" s="63"/>
      <c r="D112" s="63"/>
      <c r="E112" s="63"/>
      <c r="F112" s="63"/>
      <c r="G112" s="46">
        <f>+G87+G110</f>
        <v>1787025</v>
      </c>
      <c r="H112" s="46">
        <f>+H87+H110</f>
        <v>1787025</v>
      </c>
      <c r="I112" s="46">
        <f>+I87+I110</f>
        <v>324227080.08999997</v>
      </c>
      <c r="J112" s="46">
        <f>+J87+J110</f>
        <v>11446470.870000001</v>
      </c>
      <c r="K112" s="46">
        <f>+K87+K110</f>
        <v>11446470.870000001</v>
      </c>
      <c r="L112" s="47">
        <f>IFERROR(K112/H112,0)</f>
        <v>6.4053221807193523</v>
      </c>
      <c r="M112" s="48">
        <f>IFERROR(K112/I112,0)</f>
        <v>3.5303870567574593E-2</v>
      </c>
    </row>
    <row r="113" spans="1:13" x14ac:dyDescent="0.2">
      <c r="A113" s="1"/>
      <c r="B113" s="49"/>
      <c r="C113" s="50"/>
      <c r="D113" s="50"/>
      <c r="E113" s="51"/>
      <c r="F113" s="50"/>
      <c r="G113" s="50"/>
      <c r="H113" s="50"/>
      <c r="I113" s="50"/>
      <c r="J113" s="50"/>
      <c r="K113" s="50"/>
      <c r="L113" s="50"/>
      <c r="M113" s="52"/>
    </row>
    <row r="114" spans="1:13" x14ac:dyDescent="0.2">
      <c r="A114" s="1"/>
      <c r="B114" s="53" t="s">
        <v>139</v>
      </c>
      <c r="C114" s="53"/>
      <c r="D114" s="54"/>
      <c r="E114" s="55"/>
      <c r="F114" s="54"/>
      <c r="G114" s="54"/>
      <c r="H114" s="54"/>
      <c r="I114" s="1"/>
      <c r="J114" s="1"/>
      <c r="K114" s="1"/>
      <c r="L114" s="1"/>
      <c r="M114" s="1"/>
    </row>
    <row r="115" spans="1:13" x14ac:dyDescent="0.2">
      <c r="A115" s="1"/>
      <c r="B115" s="1"/>
      <c r="C115" s="1"/>
      <c r="D115" s="1"/>
      <c r="E115" s="56"/>
      <c r="F115" s="1"/>
      <c r="G115" s="1"/>
      <c r="H115" s="1"/>
      <c r="I115" s="1"/>
      <c r="J115" s="1"/>
      <c r="K115" s="1"/>
      <c r="L115" s="1"/>
      <c r="M115" s="1"/>
    </row>
  </sheetData>
  <mergeCells count="22">
    <mergeCell ref="B1:M1"/>
    <mergeCell ref="B2:C5"/>
    <mergeCell ref="D2:D5"/>
    <mergeCell ref="E2:E5"/>
    <mergeCell ref="F2:F5"/>
    <mergeCell ref="G2:M2"/>
    <mergeCell ref="G3:G5"/>
    <mergeCell ref="H3:H5"/>
    <mergeCell ref="I3:I5"/>
    <mergeCell ref="J3:J5"/>
    <mergeCell ref="B112:F112"/>
    <mergeCell ref="K3:K5"/>
    <mergeCell ref="L3:M3"/>
    <mergeCell ref="L4:L5"/>
    <mergeCell ref="M4:M5"/>
    <mergeCell ref="B6:D6"/>
    <mergeCell ref="J6:K6"/>
    <mergeCell ref="C7:D7"/>
    <mergeCell ref="B87:F87"/>
    <mergeCell ref="B89:D89"/>
    <mergeCell ref="C90:D90"/>
    <mergeCell ref="B110:F110"/>
  </mergeCells>
  <dataValidations count="1">
    <dataValidation allowBlank="1" showInputMessage="1" showErrorMessage="1" prompt="Valor absoluto y/o relativo que registren los indicadores con relación a su meta anual correspondiente al programa, proyecto o actividad que se trate. (DOF 9-dic-09)" sqref="IY65430 SU65430 ACQ65430 AMM65430 AWI65430 BGE65430 BQA65430 BZW65430 CJS65430 CTO65430 DDK65430 DNG65430 DXC65430 EGY65430 EQU65430 FAQ65430 FKM65430 FUI65430 GEE65430 GOA65430 GXW65430 HHS65430 HRO65430 IBK65430 ILG65430 IVC65430 JEY65430 JOU65430 JYQ65430 KIM65430 KSI65430 LCE65430 LMA65430 LVW65430 MFS65430 MPO65430 MZK65430 NJG65430 NTC65430 OCY65430 OMU65430 OWQ65430 PGM65430 PQI65430 QAE65430 QKA65430 QTW65430 RDS65430 RNO65430 RXK65430 SHG65430 SRC65430 TAY65430 TKU65430 TUQ65430 UEM65430 UOI65430 UYE65430 VIA65430 VRW65430 WBS65430 WLO65430 WVK65430 IY130966 SU130966 ACQ130966 AMM130966 AWI130966 BGE130966 BQA130966 BZW130966 CJS130966 CTO130966 DDK130966 DNG130966 DXC130966 EGY130966 EQU130966 FAQ130966 FKM130966 FUI130966 GEE130966 GOA130966 GXW130966 HHS130966 HRO130966 IBK130966 ILG130966 IVC130966 JEY130966 JOU130966 JYQ130966 KIM130966 KSI130966 LCE130966 LMA130966 LVW130966 MFS130966 MPO130966 MZK130966 NJG130966 NTC130966 OCY130966 OMU130966 OWQ130966 PGM130966 PQI130966 QAE130966 QKA130966 QTW130966 RDS130966 RNO130966 RXK130966 SHG130966 SRC130966 TAY130966 TKU130966 TUQ130966 UEM130966 UOI130966 UYE130966 VIA130966 VRW130966 WBS130966 WLO130966 WVK130966 IY196502 SU196502 ACQ196502 AMM196502 AWI196502 BGE196502 BQA196502 BZW196502 CJS196502 CTO196502 DDK196502 DNG196502 DXC196502 EGY196502 EQU196502 FAQ196502 FKM196502 FUI196502 GEE196502 GOA196502 GXW196502 HHS196502 HRO196502 IBK196502 ILG196502 IVC196502 JEY196502 JOU196502 JYQ196502 KIM196502 KSI196502 LCE196502 LMA196502 LVW196502 MFS196502 MPO196502 MZK196502 NJG196502 NTC196502 OCY196502 OMU196502 OWQ196502 PGM196502 PQI196502 QAE196502 QKA196502 QTW196502 RDS196502 RNO196502 RXK196502 SHG196502 SRC196502 TAY196502 TKU196502 TUQ196502 UEM196502 UOI196502 UYE196502 VIA196502 VRW196502 WBS196502 WLO196502 WVK196502 IY262038 SU262038 ACQ262038 AMM262038 AWI262038 BGE262038 BQA262038 BZW262038 CJS262038 CTO262038 DDK262038 DNG262038 DXC262038 EGY262038 EQU262038 FAQ262038 FKM262038 FUI262038 GEE262038 GOA262038 GXW262038 HHS262038 HRO262038 IBK262038 ILG262038 IVC262038 JEY262038 JOU262038 JYQ262038 KIM262038 KSI262038 LCE262038 LMA262038 LVW262038 MFS262038 MPO262038 MZK262038 NJG262038 NTC262038 OCY262038 OMU262038 OWQ262038 PGM262038 PQI262038 QAE262038 QKA262038 QTW262038 RDS262038 RNO262038 RXK262038 SHG262038 SRC262038 TAY262038 TKU262038 TUQ262038 UEM262038 UOI262038 UYE262038 VIA262038 VRW262038 WBS262038 WLO262038 WVK262038 IY327574 SU327574 ACQ327574 AMM327574 AWI327574 BGE327574 BQA327574 BZW327574 CJS327574 CTO327574 DDK327574 DNG327574 DXC327574 EGY327574 EQU327574 FAQ327574 FKM327574 FUI327574 GEE327574 GOA327574 GXW327574 HHS327574 HRO327574 IBK327574 ILG327574 IVC327574 JEY327574 JOU327574 JYQ327574 KIM327574 KSI327574 LCE327574 LMA327574 LVW327574 MFS327574 MPO327574 MZK327574 NJG327574 NTC327574 OCY327574 OMU327574 OWQ327574 PGM327574 PQI327574 QAE327574 QKA327574 QTW327574 RDS327574 RNO327574 RXK327574 SHG327574 SRC327574 TAY327574 TKU327574 TUQ327574 UEM327574 UOI327574 UYE327574 VIA327574 VRW327574 WBS327574 WLO327574 WVK327574 IY393110 SU393110 ACQ393110 AMM393110 AWI393110 BGE393110 BQA393110 BZW393110 CJS393110 CTO393110 DDK393110 DNG393110 DXC393110 EGY393110 EQU393110 FAQ393110 FKM393110 FUI393110 GEE393110 GOA393110 GXW393110 HHS393110 HRO393110 IBK393110 ILG393110 IVC393110 JEY393110 JOU393110 JYQ393110 KIM393110 KSI393110 LCE393110 LMA393110 LVW393110 MFS393110 MPO393110 MZK393110 NJG393110 NTC393110 OCY393110 OMU393110 OWQ393110 PGM393110 PQI393110 QAE393110 QKA393110 QTW393110 RDS393110 RNO393110 RXK393110 SHG393110 SRC393110 TAY393110 TKU393110 TUQ393110 UEM393110 UOI393110 UYE393110 VIA393110 VRW393110 WBS393110 WLO393110 WVK393110 IY458646 SU458646 ACQ458646 AMM458646 AWI458646 BGE458646 BQA458646 BZW458646 CJS458646 CTO458646 DDK458646 DNG458646 DXC458646 EGY458646 EQU458646 FAQ458646 FKM458646 FUI458646 GEE458646 GOA458646 GXW458646 HHS458646 HRO458646 IBK458646 ILG458646 IVC458646 JEY458646 JOU458646 JYQ458646 KIM458646 KSI458646 LCE458646 LMA458646 LVW458646 MFS458646 MPO458646 MZK458646 NJG458646 NTC458646 OCY458646 OMU458646 OWQ458646 PGM458646 PQI458646 QAE458646 QKA458646 QTW458646 RDS458646 RNO458646 RXK458646 SHG458646 SRC458646 TAY458646 TKU458646 TUQ458646 UEM458646 UOI458646 UYE458646 VIA458646 VRW458646 WBS458646 WLO458646 WVK458646 IY524182 SU524182 ACQ524182 AMM524182 AWI524182 BGE524182 BQA524182 BZW524182 CJS524182 CTO524182 DDK524182 DNG524182 DXC524182 EGY524182 EQU524182 FAQ524182 FKM524182 FUI524182 GEE524182 GOA524182 GXW524182 HHS524182 HRO524182 IBK524182 ILG524182 IVC524182 JEY524182 JOU524182 JYQ524182 KIM524182 KSI524182 LCE524182 LMA524182 LVW524182 MFS524182 MPO524182 MZK524182 NJG524182 NTC524182 OCY524182 OMU524182 OWQ524182 PGM524182 PQI524182 QAE524182 QKA524182 QTW524182 RDS524182 RNO524182 RXK524182 SHG524182 SRC524182 TAY524182 TKU524182 TUQ524182 UEM524182 UOI524182 UYE524182 VIA524182 VRW524182 WBS524182 WLO524182 WVK524182 IY589718 SU589718 ACQ589718 AMM589718 AWI589718 BGE589718 BQA589718 BZW589718 CJS589718 CTO589718 DDK589718 DNG589718 DXC589718 EGY589718 EQU589718 FAQ589718 FKM589718 FUI589718 GEE589718 GOA589718 GXW589718 HHS589718 HRO589718 IBK589718 ILG589718 IVC589718 JEY589718 JOU589718 JYQ589718 KIM589718 KSI589718 LCE589718 LMA589718 LVW589718 MFS589718 MPO589718 MZK589718 NJG589718 NTC589718 OCY589718 OMU589718 OWQ589718 PGM589718 PQI589718 QAE589718 QKA589718 QTW589718 RDS589718 RNO589718 RXK589718 SHG589718 SRC589718 TAY589718 TKU589718 TUQ589718 UEM589718 UOI589718 UYE589718 VIA589718 VRW589718 WBS589718 WLO589718 WVK589718 IY655254 SU655254 ACQ655254 AMM655254 AWI655254 BGE655254 BQA655254 BZW655254 CJS655254 CTO655254 DDK655254 DNG655254 DXC655254 EGY655254 EQU655254 FAQ655254 FKM655254 FUI655254 GEE655254 GOA655254 GXW655254 HHS655254 HRO655254 IBK655254 ILG655254 IVC655254 JEY655254 JOU655254 JYQ655254 KIM655254 KSI655254 LCE655254 LMA655254 LVW655254 MFS655254 MPO655254 MZK655254 NJG655254 NTC655254 OCY655254 OMU655254 OWQ655254 PGM655254 PQI655254 QAE655254 QKA655254 QTW655254 RDS655254 RNO655254 RXK655254 SHG655254 SRC655254 TAY655254 TKU655254 TUQ655254 UEM655254 UOI655254 UYE655254 VIA655254 VRW655254 WBS655254 WLO655254 WVK655254 IY720790 SU720790 ACQ720790 AMM720790 AWI720790 BGE720790 BQA720790 BZW720790 CJS720790 CTO720790 DDK720790 DNG720790 DXC720790 EGY720790 EQU720790 FAQ720790 FKM720790 FUI720790 GEE720790 GOA720790 GXW720790 HHS720790 HRO720790 IBK720790 ILG720790 IVC720790 JEY720790 JOU720790 JYQ720790 KIM720790 KSI720790 LCE720790 LMA720790 LVW720790 MFS720790 MPO720790 MZK720790 NJG720790 NTC720790 OCY720790 OMU720790 OWQ720790 PGM720790 PQI720790 QAE720790 QKA720790 QTW720790 RDS720790 RNO720790 RXK720790 SHG720790 SRC720790 TAY720790 TKU720790 TUQ720790 UEM720790 UOI720790 UYE720790 VIA720790 VRW720790 WBS720790 WLO720790 WVK720790 IY786326 SU786326 ACQ786326 AMM786326 AWI786326 BGE786326 BQA786326 BZW786326 CJS786326 CTO786326 DDK786326 DNG786326 DXC786326 EGY786326 EQU786326 FAQ786326 FKM786326 FUI786326 GEE786326 GOA786326 GXW786326 HHS786326 HRO786326 IBK786326 ILG786326 IVC786326 JEY786326 JOU786326 JYQ786326 KIM786326 KSI786326 LCE786326 LMA786326 LVW786326 MFS786326 MPO786326 MZK786326 NJG786326 NTC786326 OCY786326 OMU786326 OWQ786326 PGM786326 PQI786326 QAE786326 QKA786326 QTW786326 RDS786326 RNO786326 RXK786326 SHG786326 SRC786326 TAY786326 TKU786326 TUQ786326 UEM786326 UOI786326 UYE786326 VIA786326 VRW786326 WBS786326 WLO786326 WVK786326 IY851862 SU851862 ACQ851862 AMM851862 AWI851862 BGE851862 BQA851862 BZW851862 CJS851862 CTO851862 DDK851862 DNG851862 DXC851862 EGY851862 EQU851862 FAQ851862 FKM851862 FUI851862 GEE851862 GOA851862 GXW851862 HHS851862 HRO851862 IBK851862 ILG851862 IVC851862 JEY851862 JOU851862 JYQ851862 KIM851862 KSI851862 LCE851862 LMA851862 LVW851862 MFS851862 MPO851862 MZK851862 NJG851862 NTC851862 OCY851862 OMU851862 OWQ851862 PGM851862 PQI851862 QAE851862 QKA851862 QTW851862 RDS851862 RNO851862 RXK851862 SHG851862 SRC851862 TAY851862 TKU851862 TUQ851862 UEM851862 UOI851862 UYE851862 VIA851862 VRW851862 WBS851862 WLO851862 WVK851862 IY917398 SU917398 ACQ917398 AMM917398 AWI917398 BGE917398 BQA917398 BZW917398 CJS917398 CTO917398 DDK917398 DNG917398 DXC917398 EGY917398 EQU917398 FAQ917398 FKM917398 FUI917398 GEE917398 GOA917398 GXW917398 HHS917398 HRO917398 IBK917398 ILG917398 IVC917398 JEY917398 JOU917398 JYQ917398 KIM917398 KSI917398 LCE917398 LMA917398 LVW917398 MFS917398 MPO917398 MZK917398 NJG917398 NTC917398 OCY917398 OMU917398 OWQ917398 PGM917398 PQI917398 QAE917398 QKA917398 QTW917398 RDS917398 RNO917398 RXK917398 SHG917398 SRC917398 TAY917398 TKU917398 TUQ917398 UEM917398 UOI917398 UYE917398 VIA917398 VRW917398 WBS917398 WLO917398 WVK917398 IY982934 SU982934 ACQ982934 AMM982934 AWI982934 BGE982934 BQA982934 BZW982934 CJS982934 CTO982934 DDK982934 DNG982934 DXC982934 EGY982934 EQU982934 FAQ982934 FKM982934 FUI982934 GEE982934 GOA982934 GXW982934 HHS982934 HRO982934 IBK982934 ILG982934 IVC982934 JEY982934 JOU982934 JYQ982934 KIM982934 KSI982934 LCE982934 LMA982934 LVW982934 MFS982934 MPO982934 MZK982934 NJG982934 NTC982934 OCY982934 OMU982934 OWQ982934 PGM982934 PQI982934 QAE982934 QKA982934 QTW982934 RDS982934 RNO982934 RXK982934 SHG982934 SRC982934 TAY982934 TKU982934 TUQ982934 UEM982934 UOI982934 UYE982934 VIA982934 VRW982934 WBS982934 WLO982934 WVK982934" xr:uid="{22E649E3-A556-406E-B7F6-1B196CBBD416}"/>
  </dataValidations>
  <printOptions horizontalCentered="1"/>
  <pageMargins left="0.70866141732283472" right="0.70866141732283472" top="0.55118110236220474" bottom="0.35433070866141736" header="0.31496062992125984" footer="0.31496062992125984"/>
  <pageSetup scale="66"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PPI</vt:lpstr>
      <vt:lpstr>PPI!Área_de_impresión</vt:lpstr>
      <vt:lpstr>PPI!Títulos_a_imprimir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2022-04-28T15:46:35Z</cp:lastPrinted>
  <dcterms:created xsi:type="dcterms:W3CDTF">2022-04-28T15:41:43Z</dcterms:created>
  <dcterms:modified xsi:type="dcterms:W3CDTF">2022-04-28T18:33:46Z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