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EAIE" sheetId="8" r:id="rId1"/>
    <sheet name="EAI" sheetId="1" r:id="rId2"/>
    <sheet name="CtasAdmvas 1" sheetId="2" r:id="rId3"/>
    <sheet name="CTG" sheetId="3" r:id="rId4"/>
    <sheet name="COG" sheetId="4" r:id="rId5"/>
    <sheet name="CFF" sheetId="5" r:id="rId6"/>
    <sheet name="GCP" sheetId="6" r:id="rId7"/>
    <sheet name="PyPI" sheetId="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1" hidden="1">EAI!#REF!</definedName>
    <definedName name="_xlnm._FilterDatabase" localSheetId="7" hidden="1">PyPI!$B$7:$Q$9</definedName>
    <definedName name="A" localSheetId="5">[1]ECABR!#REF!</definedName>
    <definedName name="A" localSheetId="4">[1]ECABR!#REF!</definedName>
    <definedName name="A" localSheetId="2">[1]ECABR!#REF!</definedName>
    <definedName name="A" localSheetId="3">[1]ECABR!#REF!</definedName>
    <definedName name="A" localSheetId="1">[1]ECABR!#REF!</definedName>
    <definedName name="A" localSheetId="6">[1]ECABR!#REF!</definedName>
    <definedName name="A_impresión_IM" localSheetId="5">[1]ECABR!#REF!</definedName>
    <definedName name="A_impresión_IM" localSheetId="4">[1]ECABR!#REF!</definedName>
    <definedName name="A_impresión_IM" localSheetId="2">[1]ECABR!#REF!</definedName>
    <definedName name="A_impresión_IM" localSheetId="3">[1]ECABR!#REF!</definedName>
    <definedName name="A_impresión_IM" localSheetId="1">[1]ECABR!#REF!</definedName>
    <definedName name="A_impresión_IM" localSheetId="6">[1]ECABR!#REF!</definedName>
    <definedName name="_xlnm.Extract">[2]EGRESOS!#REF!</definedName>
    <definedName name="_xlnm.Print_Area" localSheetId="5">CFF!$A$1:$H$41</definedName>
    <definedName name="_xlnm.Print_Area" localSheetId="4">COG!$A$1:$H$80</definedName>
    <definedName name="_xlnm.Print_Area" localSheetId="2">'CtasAdmvas 1'!$A$2:$G$180</definedName>
    <definedName name="_xlnm.Print_Area" localSheetId="3">CTG!$A$1:$G$13</definedName>
    <definedName name="_xlnm.Print_Area" localSheetId="1">EAI!$A$1:$H$45</definedName>
    <definedName name="_xlnm.Print_Area" localSheetId="0">EAIE!$B$1:$I$122</definedName>
    <definedName name="_xlnm.Print_Area" localSheetId="6">GCP!$A$1:$I$40</definedName>
    <definedName name="_xlnm.Print_Area" localSheetId="7">PyPI!$B$1:$Q$228</definedName>
    <definedName name="B" localSheetId="5">[2]EGRESOS!#REF!</definedName>
    <definedName name="B" localSheetId="4">[2]EGRESOS!#REF!</definedName>
    <definedName name="B" localSheetId="2">[2]EGRESOS!#REF!</definedName>
    <definedName name="B" localSheetId="3">[2]EGRESOS!#REF!</definedName>
    <definedName name="B" localSheetId="1">[2]EGRESOS!#REF!</definedName>
    <definedName name="B" localSheetId="6">[2]EGRESOS!#REF!</definedName>
    <definedName name="BASE" localSheetId="5">#REF!</definedName>
    <definedName name="BASE" localSheetId="4">#REF!</definedName>
    <definedName name="BASE" localSheetId="2">#REF!</definedName>
    <definedName name="BASE" localSheetId="3">#REF!</definedName>
    <definedName name="BASE" localSheetId="1">#REF!</definedName>
    <definedName name="BASE" localSheetId="6">#REF!</definedName>
    <definedName name="_xlnm.Database">[4]REPORTO!#REF!</definedName>
    <definedName name="ELOY" localSheetId="5">#REF!</definedName>
    <definedName name="ELOY" localSheetId="4">#REF!</definedName>
    <definedName name="ELOY" localSheetId="2">#REF!</definedName>
    <definedName name="ELOY" localSheetId="3">#REF!</definedName>
    <definedName name="ELOY" localSheetId="1">#REF!</definedName>
    <definedName name="ELOY" localSheetId="6">#REF!</definedName>
    <definedName name="Fecha" localSheetId="5">#REF!</definedName>
    <definedName name="Fecha" localSheetId="4">#REF!</definedName>
    <definedName name="Fecha" localSheetId="2">#REF!</definedName>
    <definedName name="Fecha" localSheetId="3">#REF!</definedName>
    <definedName name="Fecha" localSheetId="1">#REF!</definedName>
    <definedName name="Fecha" localSheetId="6">#REF!</definedName>
    <definedName name="HF">[5]T1705HF!$B$20:$B$20</definedName>
    <definedName name="N" localSheetId="5">#REF!</definedName>
    <definedName name="N" localSheetId="4">#REF!</definedName>
    <definedName name="N" localSheetId="2">#REF!</definedName>
    <definedName name="N" localSheetId="3">#REF!</definedName>
    <definedName name="N" localSheetId="1">#REF!</definedName>
    <definedName name="N" localSheetId="6">#REF!</definedName>
    <definedName name="REPORTO" localSheetId="5">#REF!</definedName>
    <definedName name="REPORTO" localSheetId="4">#REF!</definedName>
    <definedName name="REPORTO" localSheetId="2">#REF!</definedName>
    <definedName name="REPORTO" localSheetId="3">#REF!</definedName>
    <definedName name="REPORTO" localSheetId="1">#REF!</definedName>
    <definedName name="REPORTO" localSheetId="6">#REF!</definedName>
    <definedName name="TCAIE">[6]CH1902!$B$20:$B$20</definedName>
    <definedName name="TCFEEIS" localSheetId="5">#REF!</definedName>
    <definedName name="TCFEEIS" localSheetId="4">#REF!</definedName>
    <definedName name="TCFEEIS" localSheetId="2">#REF!</definedName>
    <definedName name="TCFEEIS" localSheetId="3">#REF!</definedName>
    <definedName name="TCFEEIS" localSheetId="1">#REF!</definedName>
    <definedName name="TCFEEIS" localSheetId="6">#REF!</definedName>
    <definedName name="_xlnm.Print_Titles" localSheetId="4">COG!$1:$4</definedName>
    <definedName name="_xlnm.Print_Titles" localSheetId="3">CTG!$1:$4</definedName>
    <definedName name="_xlnm.Print_Titles" localSheetId="0">EAIE!$1:$8</definedName>
    <definedName name="_xlnm.Print_Titles" localSheetId="7">PyPI!$1:$9</definedName>
    <definedName name="TRASP" localSheetId="5">#REF!</definedName>
    <definedName name="TRASP" localSheetId="4">#REF!</definedName>
    <definedName name="TRASP" localSheetId="2">#REF!</definedName>
    <definedName name="TRASP" localSheetId="3">#REF!</definedName>
    <definedName name="TRASP" localSheetId="1">#REF!</definedName>
    <definedName name="TRASP" localSheetId="6">#REF!</definedName>
    <definedName name="U" localSheetId="5">#REF!</definedName>
    <definedName name="U" localSheetId="4">#REF!</definedName>
    <definedName name="U" localSheetId="2">#REF!</definedName>
    <definedName name="U" localSheetId="3">#REF!</definedName>
    <definedName name="U" localSheetId="1">#REF!</definedName>
    <definedName name="U" localSheetId="6">#REF!</definedName>
    <definedName name="x" localSheetId="5">#REF!</definedName>
    <definedName name="x" localSheetId="4">#REF!</definedName>
    <definedName name="x" localSheetId="2">#REF!</definedName>
    <definedName name="x" localSheetId="3">#REF!</definedName>
    <definedName name="x" localSheetId="1">#REF!</definedName>
    <definedName name="x" localSheetId="6">#REF!</definedName>
  </definedNames>
  <calcPr calcId="125725"/>
</workbook>
</file>

<file path=xl/calcChain.xml><?xml version="1.0" encoding="utf-8"?>
<calcChain xmlns="http://schemas.openxmlformats.org/spreadsheetml/2006/main">
  <c r="O222" i="7"/>
  <c r="N222"/>
  <c r="M222"/>
  <c r="L222"/>
  <c r="K222"/>
  <c r="J222"/>
  <c r="I222"/>
  <c r="H222"/>
  <c r="I18" i="6"/>
  <c r="H18"/>
  <c r="G18"/>
  <c r="F18"/>
  <c r="E18"/>
  <c r="D18"/>
  <c r="I9"/>
  <c r="I36" s="1"/>
  <c r="H9"/>
  <c r="H36" s="1"/>
  <c r="G9"/>
  <c r="G36" s="1"/>
  <c r="F9"/>
  <c r="F36" s="1"/>
  <c r="E9"/>
  <c r="E36" s="1"/>
  <c r="D9"/>
  <c r="D36" s="1"/>
  <c r="E17" i="5"/>
  <c r="H17" s="1"/>
  <c r="G14"/>
  <c r="G37" s="1"/>
  <c r="F14"/>
  <c r="F37" s="1"/>
  <c r="D14"/>
  <c r="D37" s="1"/>
  <c r="C14"/>
  <c r="C37" s="1"/>
  <c r="E76" i="4"/>
  <c r="H76" s="1"/>
  <c r="E75"/>
  <c r="H75" s="1"/>
  <c r="E74"/>
  <c r="H74" s="1"/>
  <c r="E73"/>
  <c r="H73" s="1"/>
  <c r="E72"/>
  <c r="H72" s="1"/>
  <c r="E71"/>
  <c r="H71" s="1"/>
  <c r="E70"/>
  <c r="H70" s="1"/>
  <c r="E69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D57"/>
  <c r="C57"/>
  <c r="E57" s="1"/>
  <c r="H57" s="1"/>
  <c r="E56"/>
  <c r="H56" s="1"/>
  <c r="E55"/>
  <c r="H55" s="1"/>
  <c r="E54"/>
  <c r="H54" s="1"/>
  <c r="G53"/>
  <c r="F53"/>
  <c r="D53"/>
  <c r="C53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G43"/>
  <c r="F43"/>
  <c r="D43"/>
  <c r="C43"/>
  <c r="E43" s="1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G33"/>
  <c r="F33"/>
  <c r="D33"/>
  <c r="C33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G23"/>
  <c r="F23"/>
  <c r="D23"/>
  <c r="C23"/>
  <c r="E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G13"/>
  <c r="F13"/>
  <c r="D13"/>
  <c r="C13"/>
  <c r="E12"/>
  <c r="H12" s="1"/>
  <c r="E11"/>
  <c r="H11" s="1"/>
  <c r="E10"/>
  <c r="H10" s="1"/>
  <c r="E9"/>
  <c r="H9" s="1"/>
  <c r="E8"/>
  <c r="H8" s="1"/>
  <c r="E7"/>
  <c r="H7" s="1"/>
  <c r="E6"/>
  <c r="H6" s="1"/>
  <c r="G5"/>
  <c r="F5"/>
  <c r="D5"/>
  <c r="C5"/>
  <c r="E5" s="1"/>
  <c r="F10" i="3"/>
  <c r="E10"/>
  <c r="C10"/>
  <c r="B10"/>
  <c r="D9"/>
  <c r="G9" s="1"/>
  <c r="D8"/>
  <c r="G8" s="1"/>
  <c r="D7"/>
  <c r="G7" s="1"/>
  <c r="D6"/>
  <c r="G6" s="1"/>
  <c r="D5"/>
  <c r="G5" s="1"/>
  <c r="F179" i="2"/>
  <c r="E179"/>
  <c r="C179"/>
  <c r="B179"/>
  <c r="D172"/>
  <c r="D179" s="1"/>
  <c r="F140"/>
  <c r="E140"/>
  <c r="C140"/>
  <c r="B140"/>
  <c r="D138"/>
  <c r="G138" s="1"/>
  <c r="D137"/>
  <c r="G137" s="1"/>
  <c r="D136"/>
  <c r="G136" s="1"/>
  <c r="D135"/>
  <c r="G135" s="1"/>
  <c r="D134"/>
  <c r="G134" s="1"/>
  <c r="D133"/>
  <c r="G133" s="1"/>
  <c r="D132"/>
  <c r="G132" s="1"/>
  <c r="D131"/>
  <c r="G131" s="1"/>
  <c r="D130"/>
  <c r="G130" s="1"/>
  <c r="D129"/>
  <c r="G129" s="1"/>
  <c r="D128"/>
  <c r="G128" s="1"/>
  <c r="D127"/>
  <c r="G127" s="1"/>
  <c r="D126"/>
  <c r="G126" s="1"/>
  <c r="D125"/>
  <c r="G125" s="1"/>
  <c r="D124"/>
  <c r="G124" s="1"/>
  <c r="D123"/>
  <c r="G123" s="1"/>
  <c r="D122"/>
  <c r="G122" s="1"/>
  <c r="D121"/>
  <c r="G121" s="1"/>
  <c r="D120"/>
  <c r="G120" s="1"/>
  <c r="D119"/>
  <c r="G119" s="1"/>
  <c r="D118"/>
  <c r="G118" s="1"/>
  <c r="D117"/>
  <c r="G117" s="1"/>
  <c r="D116"/>
  <c r="G116" s="1"/>
  <c r="D115"/>
  <c r="G115" s="1"/>
  <c r="D114"/>
  <c r="G114" s="1"/>
  <c r="D113"/>
  <c r="G113" s="1"/>
  <c r="D112"/>
  <c r="G112" s="1"/>
  <c r="D111"/>
  <c r="G111" s="1"/>
  <c r="D110"/>
  <c r="G110" s="1"/>
  <c r="D109"/>
  <c r="G109" s="1"/>
  <c r="D108"/>
  <c r="G108" s="1"/>
  <c r="D107"/>
  <c r="G107" s="1"/>
  <c r="D106"/>
  <c r="G106" s="1"/>
  <c r="D98"/>
  <c r="G98" s="1"/>
  <c r="D97"/>
  <c r="G97" s="1"/>
  <c r="D96"/>
  <c r="G96" s="1"/>
  <c r="D95"/>
  <c r="G95" s="1"/>
  <c r="D94"/>
  <c r="G94" s="1"/>
  <c r="D93"/>
  <c r="G93" s="1"/>
  <c r="D92"/>
  <c r="G92" s="1"/>
  <c r="D91"/>
  <c r="G91" s="1"/>
  <c r="D90"/>
  <c r="G90" s="1"/>
  <c r="D89"/>
  <c r="G89" s="1"/>
  <c r="D88"/>
  <c r="G88" s="1"/>
  <c r="D87"/>
  <c r="G87" s="1"/>
  <c r="D86"/>
  <c r="G86" s="1"/>
  <c r="D85"/>
  <c r="G85" s="1"/>
  <c r="D84"/>
  <c r="G84" s="1"/>
  <c r="D83"/>
  <c r="G83" s="1"/>
  <c r="D82"/>
  <c r="G82" s="1"/>
  <c r="D81"/>
  <c r="G81" s="1"/>
  <c r="D80"/>
  <c r="G80" s="1"/>
  <c r="D79"/>
  <c r="G79" s="1"/>
  <c r="D78"/>
  <c r="G78" s="1"/>
  <c r="D77"/>
  <c r="G77" s="1"/>
  <c r="D76"/>
  <c r="G76" s="1"/>
  <c r="D75"/>
  <c r="G75" s="1"/>
  <c r="D74"/>
  <c r="G74" s="1"/>
  <c r="D73"/>
  <c r="G73" s="1"/>
  <c r="D72"/>
  <c r="G72" s="1"/>
  <c r="D71"/>
  <c r="G71" s="1"/>
  <c r="D70"/>
  <c r="G70" s="1"/>
  <c r="D69"/>
  <c r="G69" s="1"/>
  <c r="D68"/>
  <c r="G68" s="1"/>
  <c r="D67"/>
  <c r="G67" s="1"/>
  <c r="D66"/>
  <c r="G66" s="1"/>
  <c r="D65"/>
  <c r="G65" s="1"/>
  <c r="D64"/>
  <c r="G64" s="1"/>
  <c r="D63"/>
  <c r="G63" s="1"/>
  <c r="D62"/>
  <c r="G62" s="1"/>
  <c r="D61"/>
  <c r="G61" s="1"/>
  <c r="D60"/>
  <c r="G60" s="1"/>
  <c r="D59"/>
  <c r="G59" s="1"/>
  <c r="D58"/>
  <c r="G58" s="1"/>
  <c r="D57"/>
  <c r="G57" s="1"/>
  <c r="D48"/>
  <c r="G48" s="1"/>
  <c r="D47"/>
  <c r="G47" s="1"/>
  <c r="D46"/>
  <c r="G46" s="1"/>
  <c r="D45"/>
  <c r="G45" s="1"/>
  <c r="D44"/>
  <c r="G44" s="1"/>
  <c r="D43"/>
  <c r="G43" s="1"/>
  <c r="D42"/>
  <c r="G42" s="1"/>
  <c r="D41"/>
  <c r="G41" s="1"/>
  <c r="D40"/>
  <c r="G40" s="1"/>
  <c r="D39"/>
  <c r="G39" s="1"/>
  <c r="D38"/>
  <c r="G38" s="1"/>
  <c r="D37"/>
  <c r="G37" s="1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D28"/>
  <c r="G28" s="1"/>
  <c r="D27"/>
  <c r="G27" s="1"/>
  <c r="D26"/>
  <c r="G26" s="1"/>
  <c r="D25"/>
  <c r="G25" s="1"/>
  <c r="D24"/>
  <c r="G24" s="1"/>
  <c r="D23"/>
  <c r="G23" s="1"/>
  <c r="D22"/>
  <c r="G22" s="1"/>
  <c r="D21"/>
  <c r="G21" s="1"/>
  <c r="D20"/>
  <c r="G20" s="1"/>
  <c r="D19"/>
  <c r="G19" s="1"/>
  <c r="D18"/>
  <c r="G18" s="1"/>
  <c r="D17"/>
  <c r="G17" s="1"/>
  <c r="D16"/>
  <c r="G16" s="1"/>
  <c r="D15"/>
  <c r="G15" s="1"/>
  <c r="D14"/>
  <c r="G14" s="1"/>
  <c r="D13"/>
  <c r="G13" s="1"/>
  <c r="D12"/>
  <c r="G12" s="1"/>
  <c r="D11"/>
  <c r="G11" s="1"/>
  <c r="D10"/>
  <c r="G10" s="1"/>
  <c r="D9"/>
  <c r="G9" s="1"/>
  <c r="D8"/>
  <c r="H35" i="1"/>
  <c r="E35"/>
  <c r="E31" s="1"/>
  <c r="H34"/>
  <c r="E34"/>
  <c r="H31"/>
  <c r="G31"/>
  <c r="F31"/>
  <c r="D31"/>
  <c r="C31"/>
  <c r="H28"/>
  <c r="E28"/>
  <c r="H21"/>
  <c r="H39" s="1"/>
  <c r="G21"/>
  <c r="F21"/>
  <c r="F39" s="1"/>
  <c r="E21"/>
  <c r="D21"/>
  <c r="D39" s="1"/>
  <c r="C21"/>
  <c r="C39" s="1"/>
  <c r="H16"/>
  <c r="G16"/>
  <c r="F16"/>
  <c r="D16"/>
  <c r="C16"/>
  <c r="H14"/>
  <c r="E14"/>
  <c r="H13"/>
  <c r="E13"/>
  <c r="H12"/>
  <c r="E12"/>
  <c r="H11"/>
  <c r="E11"/>
  <c r="G172" i="2" l="1"/>
  <c r="G179" s="1"/>
  <c r="D140"/>
  <c r="H5" i="4"/>
  <c r="E13"/>
  <c r="H13" s="1"/>
  <c r="C77"/>
  <c r="D77"/>
  <c r="G77"/>
  <c r="E33"/>
  <c r="H33" s="1"/>
  <c r="F77"/>
  <c r="H23"/>
  <c r="E16" i="1"/>
  <c r="G39"/>
  <c r="E14" i="5"/>
  <c r="H69" i="4"/>
  <c r="E53"/>
  <c r="H53" s="1"/>
  <c r="G10" i="3"/>
  <c r="D10"/>
  <c r="G8" i="2"/>
  <c r="G140" s="1"/>
  <c r="E39" i="1"/>
  <c r="E77" i="4" l="1"/>
  <c r="H77"/>
  <c r="H14" i="5"/>
  <c r="H37" s="1"/>
  <c r="E37"/>
</calcChain>
</file>

<file path=xl/comments1.xml><?xml version="1.0" encoding="utf-8"?>
<comments xmlns="http://schemas.openxmlformats.org/spreadsheetml/2006/main">
  <authors>
    <author>DGCG</author>
  </authors>
  <commentList>
    <comment ref="O7" authorId="0">
      <text>
        <r>
          <rPr>
            <b/>
            <sz val="9"/>
            <color indexed="81"/>
            <rFont val="Tahoma"/>
            <family val="2"/>
          </rPr>
          <t>DGCG:</t>
        </r>
        <r>
          <rPr>
            <sz val="9"/>
            <color indexed="81"/>
            <rFont val="Tahoma"/>
            <family val="2"/>
          </rPr>
          <t xml:space="preserve">
Modificado menos devengado</t>
        </r>
      </text>
    </comment>
  </commentList>
</comments>
</file>

<file path=xl/sharedStrings.xml><?xml version="1.0" encoding="utf-8"?>
<sst xmlns="http://schemas.openxmlformats.org/spreadsheetml/2006/main" count="1618" uniqueCount="1111">
  <si>
    <t>Instituto de Salud Pública del Estado de Guanajuato
Estado Analítico de Ingresos
Del 1 de Enero al 31 de Marzo de 2021</t>
  </si>
  <si>
    <t>Rubro de Ingresos</t>
  </si>
  <si>
    <t>Ingresos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</si>
  <si>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</si>
  <si>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</si>
  <si>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</si>
  <si>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</si>
  <si>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</si>
  <si>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</si>
  <si>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</si>
  <si>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</si>
  <si>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 = 1 + 2)</t>
  </si>
  <si>
    <t>(4)</t>
  </si>
  <si>
    <t>(5)</t>
  </si>
  <si>
    <t>(6 = 5 - 1)</t>
  </si>
  <si>
    <t>Impuestos</t>
  </si>
  <si>
    <t>10</t>
  </si>
  <si>
    <t>Cuotas y Aportaciones de Seguridad Social</t>
  </si>
  <si>
    <t>20</t>
  </si>
  <si>
    <t>Contribuciones de Mejoras</t>
  </si>
  <si>
    <t>30</t>
  </si>
  <si>
    <t>Derechos</t>
  </si>
  <si>
    <t>40</t>
  </si>
  <si>
    <t>Productos</t>
  </si>
  <si>
    <t>50</t>
  </si>
  <si>
    <t>Aprovechamientos</t>
  </si>
  <si>
    <t>60</t>
  </si>
  <si>
    <t>VII</t>
  </si>
  <si>
    <t>Ingresos por Venta de Bienes, Prestación de Servicios y Otros Ingresos</t>
  </si>
  <si>
    <t>70</t>
  </si>
  <si>
    <t>VIII</t>
  </si>
  <si>
    <t>Participaciones, Aportaciones, Convenios, Incentivos de Derivados de la Colaboración Fiscal y Fondos Distintos de Aportaciones</t>
  </si>
  <si>
    <t>80</t>
  </si>
  <si>
    <t>IX</t>
  </si>
  <si>
    <t>Transferencias, Asignaciones, Subsidios y Subvenciones, y Pensiones y Jubilaciones</t>
  </si>
  <si>
    <t>90</t>
  </si>
  <si>
    <t>Ingresos Derivados de Financiamientos</t>
  </si>
  <si>
    <t>00</t>
  </si>
  <si>
    <t>xx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</si>
  <si>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</si>
  <si>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</si>
  <si>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</si>
  <si>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</si>
  <si>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</si>
  <si>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</si>
  <si>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5 8</t>
  </si>
  <si>
    <t>Participaciones, Aportaciones, Convenios, Incentivos Derivados de la Colaboración Fiscal y Fondos Distintos de Aportaciones</t>
  </si>
  <si>
    <t>Ingresos de los Entes Públicos de los Poderes Legislativo y
Judicial, de los Órganos Autónomos y del Sector Paraestatal o Paramunicipal, así como de las Empresas Productivas del Estado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</si>
  <si>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</si>
  <si>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t>4 7</t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</si>
  <si>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</si>
  <si>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6 9</t>
  </si>
  <si>
    <t>Ingresos Derivados de Financiamiento</t>
  </si>
  <si>
    <t>“Bajo protesta de decir verdad declaramos que los Estados Financieros y sus notas, son razonablemente correctos y son responsabilidad del emisor”.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</si>
  <si>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</si>
  <si>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</si>
  <si>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</si>
  <si>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Instituto de Salud Pública del Estado de Guanajuato</t>
  </si>
  <si>
    <t>Estado Analítico del Ejercicio del Presupuesto de Egresos</t>
  </si>
  <si>
    <t xml:space="preserve">Clasificación Administrativa  </t>
  </si>
  <si>
    <t>Del 1 de Enero al 31 de Marzo de 2021</t>
  </si>
  <si>
    <t>Concepto</t>
  </si>
  <si>
    <t xml:space="preserve">Egresos </t>
  </si>
  <si>
    <t>Subejercicio</t>
  </si>
  <si>
    <t>Aprobado</t>
  </si>
  <si>
    <t>Ampliaciones/ (Reducciones)</t>
  </si>
  <si>
    <t>Pagado</t>
  </si>
  <si>
    <t>3 = (1 + 2 )</t>
  </si>
  <si>
    <t>6 = ( 3 - 4 )</t>
  </si>
  <si>
    <t>0101 DESPACHO DEL DIRECTOR GENERAL DEL I</t>
  </si>
  <si>
    <t>0102 COORDINACION DE COMUNICACION SOCIAL</t>
  </si>
  <si>
    <t>0103 COORDINACION DE ASUNTOS JURIDICOS</t>
  </si>
  <si>
    <t>0104 ÓRGANO INTERNO DE CONTROL</t>
  </si>
  <si>
    <t>0106 COORDINACIÓN GENERAL DE SALUD PÚBLI</t>
  </si>
  <si>
    <t>0107 COORDINACIÓN GENERAL DE ADMINISTRAC</t>
  </si>
  <si>
    <t>0201 DES. DIR GRAL DE SERVICIOS DE SALUD</t>
  </si>
  <si>
    <t>0301 DES DIR GRAL DE PLANEACION Y DESARR</t>
  </si>
  <si>
    <t>0401 DIRECCIÓN GENERAL DE PROTECCIÓN CON</t>
  </si>
  <si>
    <t>0501 DES DIR GENERAL DE ADMINISTRACIÓN</t>
  </si>
  <si>
    <t>0502 DIRECCIÓN DE RECURSOS MATERIALES;</t>
  </si>
  <si>
    <t>0601 DIRECCIÓN GENERAL DE RECURSOS HUMAN</t>
  </si>
  <si>
    <t>0701 JUR SANIT NO. I CON SEDE EN GTO</t>
  </si>
  <si>
    <t>0702 JUR SANIT NO. II SEDE SAN MIGUEL DE</t>
  </si>
  <si>
    <t>0703 JUR SANIT NO. III SEDE CELAYA</t>
  </si>
  <si>
    <t>0704 JUR SANIT NO. IV SEDE ACAMBARO</t>
  </si>
  <si>
    <t>0705 JUR SANIT NO. V SEDE SALAMANCA</t>
  </si>
  <si>
    <t>0706 JUR SANIT NO. VI SEDE IRAPUATO</t>
  </si>
  <si>
    <t>0707 JUR SANIT NO. VII SEDE LEON</t>
  </si>
  <si>
    <t>0708 JUR SANIT NO. VIII SED SAN FCO DEL</t>
  </si>
  <si>
    <t>0709 UNIDAD MÉDICA MUNICIPIO GUANAJUATO</t>
  </si>
  <si>
    <t>0710 UNIDAD MÉDICA MUNICIPIO DOLORES HID</t>
  </si>
  <si>
    <t>0711 UNIDAD MÉDICA MUNICIPIO SAN DIEGO D</t>
  </si>
  <si>
    <t>0712 UNIDAD MÉDICA MUNICIPIO SAN FÉLIPE</t>
  </si>
  <si>
    <t>0713 UNIDAD MÉDICA MUNICIPIO OCAMPO</t>
  </si>
  <si>
    <t>0714 UNIDAD MÉDICA MUNICIPIO SAN MIGUEL</t>
  </si>
  <si>
    <t>0715 UNIDAD MÉDICA MUNICIPIO DR  MORA</t>
  </si>
  <si>
    <t>0716 UNIDAD MÉDICA MUNICIPIO SAN JOSE IT</t>
  </si>
  <si>
    <t>0717 UNIDAD MÉDICA MUNICIPIO SAN LUIS DE</t>
  </si>
  <si>
    <t>0718 UNIDAD MÉDICA MUNICIPIO VICTORIA</t>
  </si>
  <si>
    <t>0719 UNIDAD MÉDICA MUNICIPIO SANTA CATAR</t>
  </si>
  <si>
    <t>0720 UNIDAD MÉDICA MUNICIPIO TIERRA BLAN</t>
  </si>
  <si>
    <t>0721 UNIDAD MÉDICA MUNICIPIO ATARJEA</t>
  </si>
  <si>
    <t>0722 UNIDAD MÉDICA MUNICIPIO XICHU</t>
  </si>
  <si>
    <t>0723 UNIDAD MÉDICA MUNICIPIO CELAYA</t>
  </si>
  <si>
    <t>0724 UNIDAD MÉDICA MUNICIPIO SANTA CRUZ</t>
  </si>
  <si>
    <t>0725 UNIDAD MÉDICA MUNICIPIO CORTAZAR</t>
  </si>
  <si>
    <t>0726 UNIDAD MÉDICA MUNICIPIO TARIMORO</t>
  </si>
  <si>
    <t>0727 UNIDAD MÉDICA MUNICIPIO COMONFORT</t>
  </si>
  <si>
    <t>0728 UNIDAD MÉDICA MUNICIPIO VILLAGRAN</t>
  </si>
  <si>
    <t>0729 UNIDAD MÉDICA MUNICIPIO APASEO EL A</t>
  </si>
  <si>
    <t>0730 UNIDAD MÉDICA MUNICIPIO APASEO EL G</t>
  </si>
  <si>
    <t>0731 UNIDAD MÉDICA MUNICIPIO ACAMBARO</t>
  </si>
  <si>
    <t>0732 UNIDAD MÉDICA MUNICIPIO SALVATIERRA</t>
  </si>
  <si>
    <t>0733 UNIDAD MÉDICA MUNICIPIO CORONEO</t>
  </si>
  <si>
    <t>0734 UNIDAD MÉDICA MUNICIPIO SANTIAGO MA</t>
  </si>
  <si>
    <t>0735 UNIDAD MÉDICA MUNICIPIO TARANDACUAO</t>
  </si>
  <si>
    <t>0736 UNIDAD MÉDICA MUNICIPIO JERÉCUARO</t>
  </si>
  <si>
    <t>0737 UNIDAD MÉDICA MUNICIPIO SALAMANCA</t>
  </si>
  <si>
    <t>0738 UNIDAD MÉDICA MUNICIPIO VALLE DE SA</t>
  </si>
  <si>
    <t>0739 UNIDAD MÉDICA MUNICIPIO JARAL DEL P</t>
  </si>
  <si>
    <t>0740 UNIDAD MÉDICA MUNICIPIO YURIRIA</t>
  </si>
  <si>
    <t>0741 UNIDAD MÉDICA MUNICIPIO URIANGATO</t>
  </si>
  <si>
    <t>0742 UNIDAD MÉDICA MUNICIPIO MOROLEON</t>
  </si>
  <si>
    <t>0743 UNIDAD MÉDICA MUNICIPIO IRAPUATO</t>
  </si>
  <si>
    <t>0744 UNIDAD MÉDICA MUNICIPIO ABASOLO</t>
  </si>
  <si>
    <t>0745 UNIDAD MÉDICA MUNICIPIO CUERAMARO</t>
  </si>
  <si>
    <t>0746 UNIDAD MÉDICA MUNICIPIO HUANIMARO</t>
  </si>
  <si>
    <t>0747 UNIDAD MÉDICA MUNICIPIO PUEBLO NUEV</t>
  </si>
  <si>
    <t>0748 UNIDAD MÉDICA MUNICIPIO PENJAMO</t>
  </si>
  <si>
    <t>0749 UNIDAD MÉDICA MUNICIPIO LEÓN</t>
  </si>
  <si>
    <t>0750 UNIDAD MÉDICA MUNICIPIO SILAO</t>
  </si>
  <si>
    <t>0751 UNIDAD MÉDICA MUNICIPIO ROMITA</t>
  </si>
  <si>
    <t>0752 UNIDAD MÉDICA MUNICIPIO SAN FRANCIS</t>
  </si>
  <si>
    <t>0753 UNIDAD MÉDICA MUNICIPIO PURÍSIMA DE</t>
  </si>
  <si>
    <t>0754 UNIDAD MÉDICA MUNICIPIO CD  MANUEL</t>
  </si>
  <si>
    <t>0801 HOSPITAL GENERAL ACAMBARO</t>
  </si>
  <si>
    <t>0802 HOSPITAL GENERAL ALLENDE</t>
  </si>
  <si>
    <t>0803 HOSPITAL GENERAL CELAYA</t>
  </si>
  <si>
    <t>0804 HOSPITAL GENERAL DOLORES HIDALGO</t>
  </si>
  <si>
    <t>0805 HOSPITAL GENERAL GUANAJUATO</t>
  </si>
  <si>
    <t>0806 HOSPITAL GENERAL IRAPUATO</t>
  </si>
  <si>
    <t>0807 HOSPITAL GENERAL LEÓN</t>
  </si>
  <si>
    <t>0808 HOSPITAL GENERAL SALAMANCA</t>
  </si>
  <si>
    <t>0809 HOSPITAL GENERAL SALVATIERRA</t>
  </si>
  <si>
    <t>0810 HOSPITAL GENERAL URIANGATO</t>
  </si>
  <si>
    <t>0811 HOSPITAL MATERNO INFANTIL</t>
  </si>
  <si>
    <t>0812 CAIS MENTAL DE LEÓN</t>
  </si>
  <si>
    <t>0813 HOSPITAL GENERAL PÉNJAMO</t>
  </si>
  <si>
    <t>0814 HOSPITAL GENERAL SAN LUIS DE LA PAZ</t>
  </si>
  <si>
    <t>0815 COORDINACION INTERSECTORIAL</t>
  </si>
  <si>
    <t>0816 HOSDPITAL COMUNITARIO SAN FELIPE</t>
  </si>
  <si>
    <t>0817 HOSDPITAL COMUNITARIO SAN FCO. RINC</t>
  </si>
  <si>
    <t>0819 HOSDPITAL COMUNITARIO ROMITA</t>
  </si>
  <si>
    <t>0823 HOSDPITAL COMUNITARIO COMONFORT</t>
  </si>
  <si>
    <t>0824 HOSDPITAL COMUNITARIO APASEO EL GDE</t>
  </si>
  <si>
    <t>0825 HOSDPITAL COMUNITARIO JERECUARO</t>
  </si>
  <si>
    <t>0826 HOSPITAL GENERAL DE SAN JOSE ITURBI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</si>
  <si>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</si>
  <si>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</si>
  <si>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</si>
  <si>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</si>
  <si>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</si>
  <si>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JUVENTINO ROSA</t>
  </si>
  <si>
    <t>0833 HOSPITAL COMUNITARIO CORTAZAR</t>
  </si>
  <si>
    <t>0834 HOSPITAL COMUNITARIO TARIMORO</t>
  </si>
  <si>
    <t>0835 HOSPITAL COMUNITARIO VILLAGRAN</t>
  </si>
  <si>
    <t>0837 HOSPITAL COMUNITARIO HUANIMARO</t>
  </si>
  <si>
    <t>0838 HOSPITALA COMUNITARIO JARAL DEL PRO</t>
  </si>
  <si>
    <t>0839 HOSPITAL COMUNITARIO MOROLEÓN</t>
  </si>
  <si>
    <t>0840 HOSPITAL COMUNITARIO YURIRIA</t>
  </si>
  <si>
    <t>0841 HOSPITAL COMUNITARIO SAN DIEGO DE L</t>
  </si>
  <si>
    <t>0842 HOSPITAL MATERNO SAN LUIS DE LA PAZ</t>
  </si>
  <si>
    <t>0843 HOSPITAL MATERNO CELAYA</t>
  </si>
  <si>
    <t>0844 HOSP.D ESPECIALIDADES PEDIÁTRICO DE</t>
  </si>
  <si>
    <t>0845 HOSPITAL MATERNO INFANTIL DE IRAPUA</t>
  </si>
  <si>
    <t>0848 HOSPITAL ESTATAL DE ATENCIÓN AL COV</t>
  </si>
  <si>
    <t>0846 HOSPITAL DE LOS PUEBLOS DEL RINCÓN</t>
  </si>
  <si>
    <t>0847 HOSPITAL COMUNITARIO LAS JOYAS</t>
  </si>
  <si>
    <t>0901 LABORATORIO ESTATAL DE SALUD PUBLIC</t>
  </si>
  <si>
    <t>0902 CENTRO ESTATAL DE TRANFUSION SANGUI</t>
  </si>
  <si>
    <t>0903 SISTEMA DE URGENCIAS DEL ESTADO DE</t>
  </si>
  <si>
    <t>0904 COGUSIDA</t>
  </si>
  <si>
    <t>0905 CONSEJO ESTATAL DE TRANSPLANTES (CO</t>
  </si>
  <si>
    <t>0907 CENTRO ESTATAL DE CUIDADOS CRÍTICOS</t>
  </si>
  <si>
    <t>0908 CLÍNICA DE DESINTOXICACIÓN DE LEÓN</t>
  </si>
  <si>
    <t>Total del Gasto</t>
  </si>
  <si>
    <t>Clasificación Administrativa General</t>
  </si>
  <si>
    <t>Egresos</t>
  </si>
  <si>
    <t xml:space="preserve">    Poder Ejecutivo </t>
  </si>
  <si>
    <t>NO APLICA</t>
  </si>
  <si>
    <t xml:space="preserve">    Poder Legislativo</t>
  </si>
  <si>
    <t xml:space="preserve">    Poder Judicial</t>
  </si>
  <si>
    <t xml:space="preserve">    Organismos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</si>
  <si>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</si>
  <si>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</si>
  <si>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</si>
  <si>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</si>
  <si>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</si>
  <si>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Financieras No Monetarias con Participación Estatal Mayoritaria</t>
  </si>
  <si>
    <t>Fideicomisos Financieros Públicos con Participación Estatal Mayoritaria</t>
  </si>
  <si>
    <t>Instituto de Salud Pública del Estado de Guanajuato
Estado Analítico del Ejercicio del Presupuesto de Egresos
Clasificación Económica (por Tipo de Gasto)
Del 1 de Enero al 31 de Marzo de 2021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</si>
  <si>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</si>
  <si>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</si>
  <si>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</si>
  <si>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</si>
  <si>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</si>
  <si>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Instituto de Salud Pública del Estado de Guanajuato
Estado Analítico del Ejercicio del Presupuesto de Egresos
Clasificación por Objeto del Gasto (Capítulo y Concepto)
Del 1 de Enero al 31 de Marzo de 2021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</si>
  <si>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</si>
  <si>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</si>
  <si>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</si>
  <si>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</si>
  <si>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</si>
  <si>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</si>
  <si>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</si>
  <si>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</si>
  <si>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</si>
  <si>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</si>
  <si>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</si>
  <si>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</si>
  <si>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</si>
  <si>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</si>
  <si>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</si>
  <si>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</si>
  <si>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</si>
  <si>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</si>
  <si>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</si>
  <si>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</si>
  <si>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</si>
  <si>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</si>
  <si>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</si>
  <si>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</si>
  <si>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</si>
  <si>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</si>
  <si>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</si>
  <si>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</si>
  <si>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</si>
  <si>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</si>
  <si>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</si>
  <si>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</si>
  <si>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</si>
  <si>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</si>
  <si>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</si>
  <si>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</si>
  <si>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</si>
  <si>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</si>
  <si>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</si>
  <si>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</si>
  <si>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</si>
  <si>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</si>
  <si>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</si>
  <si>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</si>
  <si>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</si>
  <si>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</si>
  <si>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</si>
  <si>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</si>
  <si>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</si>
  <si>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</si>
  <si>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</si>
  <si>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</si>
  <si>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</si>
  <si>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</si>
  <si>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</si>
  <si>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</si>
  <si>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</si>
  <si>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</si>
  <si>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</si>
  <si>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</si>
  <si>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</si>
  <si>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</si>
  <si>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</si>
  <si>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</si>
  <si>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</si>
  <si>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</si>
  <si>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</si>
  <si>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</si>
  <si>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</si>
  <si>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</si>
  <si>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Instituto de Salud Pública del Estado de Guanajuato
Estado Analítico del Ejercicio del Presupuesto de Egresos
Clasificación Funcional (Finalidad y Función)
Del 1 de Enero al 31 de Marzo de 2021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</si>
  <si>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</si>
  <si>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</si>
  <si>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</si>
  <si>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</si>
  <si>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</si>
  <si>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</si>
  <si>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</si>
  <si>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</si>
  <si>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</si>
  <si>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</si>
  <si>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</si>
  <si>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</si>
  <si>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</si>
  <si>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</si>
  <si>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</si>
  <si>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</si>
  <si>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</si>
  <si>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</si>
  <si>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</si>
  <si>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</si>
  <si>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</si>
  <si>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</si>
  <si>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</si>
  <si>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</si>
  <si>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</si>
  <si>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</si>
  <si>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</si>
  <si>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</si>
  <si>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</si>
  <si>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</si>
  <si>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</si>
  <si>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Instituto de Salud Pública del Estado de Guanajuato
Gasto por Categoría Programática
Del 1 de Enero al 31 de Marzo de 2021</t>
  </si>
  <si>
    <t>Programas</t>
  </si>
  <si>
    <t>Subsidios: Sector Social y Privado o Entidades Federativas y Municipios</t>
  </si>
  <si>
    <t>S</t>
  </si>
  <si>
    <t>Sujetos a Reglas de Operación</t>
  </si>
  <si>
    <t>U</t>
  </si>
  <si>
    <t>Otros Subsidios</t>
  </si>
  <si>
    <t>Desempeño de las Funciones</t>
  </si>
  <si>
    <t>E</t>
  </si>
  <si>
    <t>Prestación de Servicios Públicos</t>
  </si>
  <si>
    <t>B</t>
  </si>
  <si>
    <t>Provisión de Bienes Públicos</t>
  </si>
  <si>
    <t>P</t>
  </si>
  <si>
    <t>Planeación, seguimiento y evaluación de políticas públicas</t>
  </si>
  <si>
    <t>F</t>
  </si>
  <si>
    <t>Promoción y fomento</t>
  </si>
  <si>
    <t>G</t>
  </si>
  <si>
    <t>Regulación y supervisión</t>
  </si>
  <si>
    <t>A</t>
  </si>
  <si>
    <t>Funciones de las Fuerzas Armadas (Únicamente Gobierno Federal)</t>
  </si>
  <si>
    <t>R</t>
  </si>
  <si>
    <t>Específicos</t>
  </si>
  <si>
    <t>K</t>
  </si>
  <si>
    <t>Proyectos de Inversión</t>
  </si>
  <si>
    <t>Administrativos y de Apoyo</t>
  </si>
  <si>
    <t>M</t>
  </si>
  <si>
    <t>Apoyo al proceso presupuestario y para mejorar la eficiencia institucional</t>
  </si>
  <si>
    <t>O</t>
  </si>
  <si>
    <t>Apoyo a la función pública y al mejoramiento de la gestión</t>
  </si>
  <si>
    <t>W</t>
  </si>
  <si>
    <t>Operaciones ajenas</t>
  </si>
  <si>
    <t>Compromisos</t>
  </si>
  <si>
    <t>L</t>
  </si>
  <si>
    <t>Obligaciones de cumplimiento de resolución jurisdiccional</t>
  </si>
  <si>
    <t>N</t>
  </si>
  <si>
    <t>Desastres Naturales</t>
  </si>
  <si>
    <t>Obligaciones</t>
  </si>
  <si>
    <t>J</t>
  </si>
  <si>
    <t>Pensiones y jubilaciones</t>
  </si>
  <si>
    <t>T</t>
  </si>
  <si>
    <t>Aportaciones a la seguridad social</t>
  </si>
  <si>
    <t>Y</t>
  </si>
  <si>
    <t>Aportaciones a fondos de estabilización</t>
  </si>
  <si>
    <t>Z</t>
  </si>
  <si>
    <t>Aportaciones a fondos de inversión y reestructura de pensiones</t>
  </si>
  <si>
    <t>Programas de Gasto Federalizado (Gobierno Federal)</t>
  </si>
  <si>
    <t>I</t>
  </si>
  <si>
    <t>Gasto Federalizado</t>
  </si>
  <si>
    <t>C</t>
  </si>
  <si>
    <t>Participaciones a entidades federativas y municipios</t>
  </si>
  <si>
    <t>D</t>
  </si>
  <si>
    <t>Costo financiero, deuda o apoyos a deudores y ahorradores de la banca</t>
  </si>
  <si>
    <t>H</t>
  </si>
  <si>
    <t>Adeudos de ejercicios fiscales anteriores</t>
  </si>
  <si>
    <t>Programas y Proyectos de Inversión</t>
  </si>
  <si>
    <t>(Pesos)</t>
  </si>
  <si>
    <t>Ente Público:</t>
  </si>
  <si>
    <t>INSTITUTO DE SALUD PÚBLICA DEL ESTADO DE GUANAJUATO</t>
  </si>
  <si>
    <t>Tipo de Programas y Proyectos</t>
  </si>
  <si>
    <t>Programa o Proyecto</t>
  </si>
  <si>
    <t>UR</t>
  </si>
  <si>
    <t>% Avance Financiero</t>
  </si>
  <si>
    <t>Denominación</t>
  </si>
  <si>
    <t>Comprometido</t>
  </si>
  <si>
    <t>Ejercido</t>
  </si>
  <si>
    <t>Devengado/ Aprobado</t>
  </si>
  <si>
    <t>Devengado/ Modificado</t>
  </si>
  <si>
    <t>6 = ( 3 - 5 )</t>
  </si>
  <si>
    <t>5/1</t>
  </si>
  <si>
    <t>5/3</t>
  </si>
  <si>
    <t>Gestiòn</t>
  </si>
  <si>
    <t>G1112</t>
  </si>
  <si>
    <t>Operación del Órgano Interno de Control del Instituto de Salud Pública del Estado de Guanajuato</t>
  </si>
  <si>
    <t>0104</t>
  </si>
  <si>
    <t>G1113</t>
  </si>
  <si>
    <t>Operación Administrativa de la Dirección General de Servicios de Salud</t>
  </si>
  <si>
    <t>0201</t>
  </si>
  <si>
    <t>G1115</t>
  </si>
  <si>
    <t>Operación administrativa de la Dirección General de Administración</t>
  </si>
  <si>
    <t>0501</t>
  </si>
  <si>
    <t>G1116</t>
  </si>
  <si>
    <t>Adquisición, almacenamiento y distribución de insumos para la salud, así como la conservación de los bienes muebles e inmuebles del ISAPEG a través de la Dirección de Recursos Materiales y Servicios Generales</t>
  </si>
  <si>
    <t>0502</t>
  </si>
  <si>
    <t>G1117</t>
  </si>
  <si>
    <t>Operación y administración de la Dirección General de Recursos Humanos</t>
  </si>
  <si>
    <t>0601</t>
  </si>
  <si>
    <t>G1120</t>
  </si>
  <si>
    <t>Administración de enlaces con Instituciones de los sectores Públicos y Privados</t>
  </si>
  <si>
    <t>0815</t>
  </si>
  <si>
    <t>G1344</t>
  </si>
  <si>
    <t>Servicios, mantenimiento y conservación en Unidades Centrales</t>
  </si>
  <si>
    <t>G2098</t>
  </si>
  <si>
    <t>Operación y Administración del Despacho de la Dirección General del ISAPEG</t>
  </si>
  <si>
    <t>0101</t>
  </si>
  <si>
    <t>G2099</t>
  </si>
  <si>
    <t>Atención de Asuntos en la Coordinación de Asuntos Jurídicos</t>
  </si>
  <si>
    <t>0103</t>
  </si>
  <si>
    <t>G2100</t>
  </si>
  <si>
    <t>Operación Administrativa de la Coordinación de Comunicación Social</t>
  </si>
  <si>
    <t>0102</t>
  </si>
  <si>
    <t>G2101</t>
  </si>
  <si>
    <t>Promoción, implementación y evaluación de Estrategias en Materia de Salud Pública en la Coordinación General de Salud Pública</t>
  </si>
  <si>
    <t>0106</t>
  </si>
  <si>
    <t>G2102</t>
  </si>
  <si>
    <t>Promoción e Implementación de Políticas para la Administración de Recursos Humanos, Financieros y Materiales a través de la Coordinación General de Administración y Finanzas</t>
  </si>
  <si>
    <t>0107</t>
  </si>
  <si>
    <t>G2103</t>
  </si>
  <si>
    <t>Planeación estratégica de la Dirección General de Planeación y Desarrollo</t>
  </si>
  <si>
    <t>0301</t>
  </si>
  <si>
    <t>Proceso</t>
  </si>
  <si>
    <t>P1086</t>
  </si>
  <si>
    <t>Operación de la Jurisdicción Sanitaria I Guanajuato</t>
  </si>
  <si>
    <t>0701</t>
  </si>
  <si>
    <t>P1089</t>
  </si>
  <si>
    <t>Operación de la Jurisdicción Sanitaria  II San Miguel de Allende</t>
  </si>
  <si>
    <t>0702</t>
  </si>
  <si>
    <t>P1091</t>
  </si>
  <si>
    <t>Operación de la Jurisdicción Sanitaria  III Celaya</t>
  </si>
  <si>
    <t>0703</t>
  </si>
  <si>
    <t>P1094</t>
  </si>
  <si>
    <t>Operación de la Jurisdicción Sanitaria  IV Acámbaro</t>
  </si>
  <si>
    <t>0704</t>
  </si>
  <si>
    <t>P1097</t>
  </si>
  <si>
    <t>Operación de la Jurisdicción Sanitaria  V Salamanca</t>
  </si>
  <si>
    <t>0705</t>
  </si>
  <si>
    <t>P1101</t>
  </si>
  <si>
    <t>Operación de la Jurisdicción Sanitaria  VI Irapuato</t>
  </si>
  <si>
    <t>0706</t>
  </si>
  <si>
    <t>P1103</t>
  </si>
  <si>
    <t>Operación de la Jurisdicción Sanitaria  VII León</t>
  </si>
  <si>
    <t>0707</t>
  </si>
  <si>
    <t>P1106</t>
  </si>
  <si>
    <t>Operación de la Jurisdicción Sanitaria  VIII San Francisco del Rincón</t>
  </si>
  <si>
    <t>0708</t>
  </si>
  <si>
    <t>P1109</t>
  </si>
  <si>
    <t>Operación del Laboratorio Estatal de Salud Pública para colaborar en la vigilancia epidemiológica y sanitaria</t>
  </si>
  <si>
    <t>0901</t>
  </si>
  <si>
    <t>P1110</t>
  </si>
  <si>
    <t>Operación del Centro Estatal de Medicina Transfusional</t>
  </si>
  <si>
    <t>0902</t>
  </si>
  <si>
    <t>P1111</t>
  </si>
  <si>
    <t>Operación del Sistema de Urgencias del Estado de Guanajuato</t>
  </si>
  <si>
    <t>0903</t>
  </si>
  <si>
    <t>P1113</t>
  </si>
  <si>
    <t>Operación del Centro Estatal de Trasplantes</t>
  </si>
  <si>
    <t>0905</t>
  </si>
  <si>
    <t>P1115</t>
  </si>
  <si>
    <t>Operación del Primer Nivel de Atención en la Unidad Médica Municipio Guanajuato</t>
  </si>
  <si>
    <t>0709</t>
  </si>
  <si>
    <t>P1117</t>
  </si>
  <si>
    <t>Operación del Primer Nivel de Atención en la Unidad Médica Municipio Dolores Hidalgo</t>
  </si>
  <si>
    <t>0710</t>
  </si>
  <si>
    <t>P1119</t>
  </si>
  <si>
    <t>Operación del Primer Nivel de Atención en la Unidad Médica Municipio San Diego de la Unión</t>
  </si>
  <si>
    <t>0711</t>
  </si>
  <si>
    <t>P1121</t>
  </si>
  <si>
    <t>Operación del Primer Nivel de Atención en la Unidad Médica Municipio San Felipe</t>
  </si>
  <si>
    <t>0712</t>
  </si>
  <si>
    <t>P1123</t>
  </si>
  <si>
    <t>Operación del Primer Nivel de Atención en la Unidad Médica Municipio Ocampo</t>
  </si>
  <si>
    <t>0713</t>
  </si>
  <si>
    <t>P1125</t>
  </si>
  <si>
    <t>Operación del Primer Nivel de Atención en la Unidad Médica Municipio San Miguel de Allende</t>
  </si>
  <si>
    <t>0714</t>
  </si>
  <si>
    <t>P1127</t>
  </si>
  <si>
    <t>Operación del Primer Nivel de Atención en la Unidad Médica Municipio Dr. Mora</t>
  </si>
  <si>
    <t>0715</t>
  </si>
  <si>
    <t>P1129</t>
  </si>
  <si>
    <t>Operación del Primer Nivel de Atención en la Unidad Médica Municipio San José Iturbide</t>
  </si>
  <si>
    <t>0716</t>
  </si>
  <si>
    <t>P1131</t>
  </si>
  <si>
    <t>Operación del Primer Nivel de Atención en la Unidad Médica Municipio San Luis de la Paz</t>
  </si>
  <si>
    <t>0717</t>
  </si>
  <si>
    <t>P1133</t>
  </si>
  <si>
    <t>Operación del Primer Nivel de Atención en la Unidad Médica Municipio Victoria</t>
  </si>
  <si>
    <t>0718</t>
  </si>
  <si>
    <t>P1137</t>
  </si>
  <si>
    <t>Operación del Primer Nivel de Atención en la Unidad Médica Municipio Tierra Blanca</t>
  </si>
  <si>
    <t>0720</t>
  </si>
  <si>
    <t>P1139</t>
  </si>
  <si>
    <t>Operación del Primer Nivel de Atención en la Unidad Médica Municipio Atarjea</t>
  </si>
  <si>
    <t>0721</t>
  </si>
  <si>
    <t>P1141</t>
  </si>
  <si>
    <t>Operación del Primer Nivel de Atención en la Unidad Médica Municipio Xichú</t>
  </si>
  <si>
    <t>0722</t>
  </si>
  <si>
    <t>P1143</t>
  </si>
  <si>
    <t>Operación del Primer Nivel de Atención en la Unidad Médica Municipio Celaya</t>
  </si>
  <si>
    <t>0723</t>
  </si>
  <si>
    <t>P1145</t>
  </si>
  <si>
    <t>Operación del Primer Nivel de Atención en la Unidad Médica Municipio Santa Cruz de Juventino Rosas</t>
  </si>
  <si>
    <t>0724</t>
  </si>
  <si>
    <t>P1147</t>
  </si>
  <si>
    <t>Operación del Primer Nivel de Atención en la Unidad Médica Municipio Cortazar</t>
  </si>
  <si>
    <t>0725</t>
  </si>
  <si>
    <t>P1149</t>
  </si>
  <si>
    <t>Operación del Primer Nivel de Atención en la Unidad Médica Municipio de Tarimoro</t>
  </si>
  <si>
    <t>0726</t>
  </si>
  <si>
    <t>P1151</t>
  </si>
  <si>
    <t>Operación del Primer Nivel de Atención en la Unidad Médica Municipio Comonfort</t>
  </si>
  <si>
    <t>0727</t>
  </si>
  <si>
    <t>P1153</t>
  </si>
  <si>
    <t>Operación del Primer Nivel de Atención en la Unidad Médica Municipio Villagrán</t>
  </si>
  <si>
    <t>0728</t>
  </si>
  <si>
    <t>P1155</t>
  </si>
  <si>
    <t>Operación del Primer Nivel de Atención en la Unidad Médica Municipio Apaseo El Alto</t>
  </si>
  <si>
    <t>0729</t>
  </si>
  <si>
    <t>P1157</t>
  </si>
  <si>
    <t>Operación del Primer Nivel de Atención en la Unidad Médica Municipio Apaseo El Grande</t>
  </si>
  <si>
    <t>0730</t>
  </si>
  <si>
    <t>P1159</t>
  </si>
  <si>
    <t>Operación del Primer Nivel de Atención en la Unidad Médica Municipio Acambaro</t>
  </si>
  <si>
    <t>0731</t>
  </si>
  <si>
    <t>P1161</t>
  </si>
  <si>
    <t>Operación del Primer Nivel de Atención en la Unidad Médica Municipio Salvatierra</t>
  </si>
  <si>
    <t>0732</t>
  </si>
  <si>
    <t>P1163</t>
  </si>
  <si>
    <t>Operación del Primer Nivel de Atención en la Unidad Médica Municipio Coroneo</t>
  </si>
  <si>
    <t>0733</t>
  </si>
  <si>
    <t>P1165</t>
  </si>
  <si>
    <t>Operación del Primer Nivel de Atención en la Unidad Médica Municipio Santiago Maravatio</t>
  </si>
  <si>
    <t>0734</t>
  </si>
  <si>
    <t>P1167</t>
  </si>
  <si>
    <t>Operación del Primer Nivel de Atención en la Unidad Médica Municipio Tarandacuao</t>
  </si>
  <si>
    <t>0735</t>
  </si>
  <si>
    <t>P1169</t>
  </si>
  <si>
    <t>Operación del Primer Nivel de Atención en la Unidad Médica Municipio Jerécuaro</t>
  </si>
  <si>
    <t>0736</t>
  </si>
  <si>
    <t>P1171</t>
  </si>
  <si>
    <t>Operación del Primer Nivel de Atención en la Unidad Médica Municipio Salamanca</t>
  </si>
  <si>
    <t>0737</t>
  </si>
  <si>
    <t>P1173</t>
  </si>
  <si>
    <t>Operación del Primer Nivel de Atención en la Unidad Médica Municipio Valle de Santiago</t>
  </si>
  <si>
    <t>0738</t>
  </si>
  <si>
    <t>P1177</t>
  </si>
  <si>
    <t>Operación del Primer Nivel de Atención en la Unidad Médica Municipio Yuriria</t>
  </si>
  <si>
    <t>0740</t>
  </si>
  <si>
    <t>P1179</t>
  </si>
  <si>
    <t>Operación del Primer Nivel de Atención en la Unidad Médica Municipio Uriangato</t>
  </si>
  <si>
    <t>0741</t>
  </si>
  <si>
    <t>P1181</t>
  </si>
  <si>
    <t>Operación del Primer Nivel de Atención en la Unidad Médica Municipio Moroleon</t>
  </si>
  <si>
    <t>0742</t>
  </si>
  <si>
    <t>P1183</t>
  </si>
  <si>
    <t>Operación del Primer Nivel de Atención en la Unidad Médica Municipio Irapuato</t>
  </si>
  <si>
    <t>0743</t>
  </si>
  <si>
    <t>P1185</t>
  </si>
  <si>
    <t>Operación del Primer Nivel de Atención en la Unidad Médica Municipio Abasolo</t>
  </si>
  <si>
    <t>0744</t>
  </si>
  <si>
    <t>P1187</t>
  </si>
  <si>
    <t>Operación del Primer Nivel de Atención en la Unidad Médica Municipio Cueramaro</t>
  </si>
  <si>
    <t>0745</t>
  </si>
  <si>
    <t>P1189</t>
  </si>
  <si>
    <t>Operación del Primer Nivel de Atención en la Unidad Médica Municipio Huanimaro</t>
  </si>
  <si>
    <t>0746</t>
  </si>
  <si>
    <t>P1191</t>
  </si>
  <si>
    <t>Operación del Primer Nivel de Atención en la Unidad Médica Municipio Pueblo Nuevo</t>
  </si>
  <si>
    <t>0747</t>
  </si>
  <si>
    <t>P1193</t>
  </si>
  <si>
    <t>Operación del Primer Nivel de Atención en la Unidad Médica Municipio Pénjamo</t>
  </si>
  <si>
    <t>0748</t>
  </si>
  <si>
    <t>P1195</t>
  </si>
  <si>
    <t>Operación del Primer Nivel de Atención en la Unidad Médica Municipio León</t>
  </si>
  <si>
    <t>0749</t>
  </si>
  <si>
    <t>P1197</t>
  </si>
  <si>
    <t>Operación del Primer Nivel de Atención en la Unidad Médica Municipio Silao</t>
  </si>
  <si>
    <t>0750</t>
  </si>
  <si>
    <t>P1199</t>
  </si>
  <si>
    <t>Operación del Primer Nivel de Atención en la Unidad Médica Municipio Romita</t>
  </si>
  <si>
    <t>0751</t>
  </si>
  <si>
    <t>P1201</t>
  </si>
  <si>
    <t>Operación del Primer Nivel de Atención en la Unidad Médica Municipio San Francisco del Rincón</t>
  </si>
  <si>
    <t>0752</t>
  </si>
  <si>
    <t>P1203</t>
  </si>
  <si>
    <t>Operación del Primer Nivel de Atención en la Unidad Médica Municipio Purísima del Rincón</t>
  </si>
  <si>
    <t>0753</t>
  </si>
  <si>
    <t>P1205</t>
  </si>
  <si>
    <t>Operación del Primer Nivel de Atención en la Unidad Médica Municipio Cd  Manuel Doblado</t>
  </si>
  <si>
    <t>0754</t>
  </si>
  <si>
    <t>P1207</t>
  </si>
  <si>
    <t>Hospitalización y valoración de pacientes en el Hospital General Acámbaro</t>
  </si>
  <si>
    <t>0801</t>
  </si>
  <si>
    <t>P1210</t>
  </si>
  <si>
    <t>Hospitalización y valoración de pacientes en el Hospital General Celaya</t>
  </si>
  <si>
    <t>0803</t>
  </si>
  <si>
    <t>P1213</t>
  </si>
  <si>
    <t>Hospitalización y valoración de pacientes en el Hospital General de San José Iturbide</t>
  </si>
  <si>
    <t>0826</t>
  </si>
  <si>
    <t>P1216</t>
  </si>
  <si>
    <t>Hospitalización y valoración de pacientes en el Hospital General de Silao</t>
  </si>
  <si>
    <t>0827</t>
  </si>
  <si>
    <t>P1219</t>
  </si>
  <si>
    <t>Hospitalización y valoración de pacientes en el Hospital General Dolores Hidalgo</t>
  </si>
  <si>
    <t>0804</t>
  </si>
  <si>
    <t>P1222</t>
  </si>
  <si>
    <t>Hospitalización y valoración de pacientes en el Hospital General Guanajuato</t>
  </si>
  <si>
    <t>0805</t>
  </si>
  <si>
    <t>P1225</t>
  </si>
  <si>
    <t>Hospitalización y valoración de pacientes en el Hospital General Irapuato</t>
  </si>
  <si>
    <t>0806</t>
  </si>
  <si>
    <t>P1228</t>
  </si>
  <si>
    <t>Hospitalización y valoración de pacientes en el Hospital General León</t>
  </si>
  <si>
    <t>0807</t>
  </si>
  <si>
    <t>P1231</t>
  </si>
  <si>
    <t>Hospitalización y valoración de pacientes en el Hospital General Pénjamo</t>
  </si>
  <si>
    <t>0813</t>
  </si>
  <si>
    <t>P1234</t>
  </si>
  <si>
    <t>Hospitalización y valoración de pacientes en el Hospital General Salamanca</t>
  </si>
  <si>
    <t>0808</t>
  </si>
  <si>
    <t>P1237</t>
  </si>
  <si>
    <t>Hospitalización y valoración de pacientes en el Hospital General Salvatierra</t>
  </si>
  <si>
    <t>0809</t>
  </si>
  <si>
    <t>P1240</t>
  </si>
  <si>
    <t>Hospitalización y valoración de pacientes en el Hospital General San Luis de la Paz</t>
  </si>
  <si>
    <t>0814</t>
  </si>
  <si>
    <t>P1244</t>
  </si>
  <si>
    <t>Hospitalización y valoración de pacientes en el Hospital General San Miguel Allende</t>
  </si>
  <si>
    <t>0802</t>
  </si>
  <si>
    <t>P1248</t>
  </si>
  <si>
    <t>Hospitalización y valoración de pacientes en el Hospital General Uriangato</t>
  </si>
  <si>
    <t>0810</t>
  </si>
  <si>
    <t>P1251</t>
  </si>
  <si>
    <t>Hospitalización y valoración de pacientes en el Hospital Comunitario Apaseo el Alto</t>
  </si>
  <si>
    <t>0830</t>
  </si>
  <si>
    <t>P1253</t>
  </si>
  <si>
    <t>Hospitalización y valoración de pacientes en el Hospital General Valle de Santiago</t>
  </si>
  <si>
    <t>0828</t>
  </si>
  <si>
    <t>P1256</t>
  </si>
  <si>
    <t>Hospitalización y valoración de pacientes en el Hospital Materno de Celaya</t>
  </si>
  <si>
    <t>0843</t>
  </si>
  <si>
    <t>P1260</t>
  </si>
  <si>
    <t>Hospitalización y valoración de pacientes en el Hospital Materno Infantil de Irapuato</t>
  </si>
  <si>
    <t>0845</t>
  </si>
  <si>
    <t>P1263</t>
  </si>
  <si>
    <t>Hospitalización y valoración de pacientes en el Hospital Comunitario Apaseo el Grande</t>
  </si>
  <si>
    <t>0824</t>
  </si>
  <si>
    <t>P1265</t>
  </si>
  <si>
    <t>Hospitalización y valoración de pacientes en el Hospital Materno San Luis de la Paz</t>
  </si>
  <si>
    <t>0842</t>
  </si>
  <si>
    <t>P1270</t>
  </si>
  <si>
    <t>Hospitalización y valoración de pacientes en el Hospital Comunitario Comonfort</t>
  </si>
  <si>
    <t>0823</t>
  </si>
  <si>
    <t>P1273</t>
  </si>
  <si>
    <t>Hospitalización y valoración de pacientes en el Hospital Comunitario Yuriria</t>
  </si>
  <si>
    <t>0840</t>
  </si>
  <si>
    <t>P1274</t>
  </si>
  <si>
    <t>Hospitalización y valoración de pacientes en el Hospital Comunitario Cortazar</t>
  </si>
  <si>
    <t>0833</t>
  </si>
  <si>
    <t>P1278</t>
  </si>
  <si>
    <t>Hospitalización y valoración de pacientes en el Hospital Comunitario Villagrán</t>
  </si>
  <si>
    <t>0835</t>
  </si>
  <si>
    <t>P1281</t>
  </si>
  <si>
    <t>Hospitalización y valoración de pacientes en el Hospital Comunitario Huanímaro</t>
  </si>
  <si>
    <t>0837</t>
  </si>
  <si>
    <t>P1284</t>
  </si>
  <si>
    <t>Hospitalización y valoración de pacientes en el Hospital Comunitario Tarimoro</t>
  </si>
  <si>
    <t>0834</t>
  </si>
  <si>
    <t>P1288</t>
  </si>
  <si>
    <t>Hospitalización y valoración de pacientes en el Hospital Comunitario Jaral del Progreso</t>
  </si>
  <si>
    <t>0838</t>
  </si>
  <si>
    <t>P1289</t>
  </si>
  <si>
    <t>Hospitalización y valoración de pacientes en el Hospital Comunitario Santa Cruz de Juventino Rosas</t>
  </si>
  <si>
    <t>0832</t>
  </si>
  <si>
    <t>P1294</t>
  </si>
  <si>
    <t>Hospitalización y valoración de pacientes en el Hospital Comunitario San Francisco del Rincón</t>
  </si>
  <si>
    <t>0817</t>
  </si>
  <si>
    <t>P1295</t>
  </si>
  <si>
    <t>Hospitalización y valoración de pacientes en el Hospital Comunitario Jerecuaro</t>
  </si>
  <si>
    <t>0825</t>
  </si>
  <si>
    <t>P1299</t>
  </si>
  <si>
    <t>Hospitalización y valoración de pacientes en el Hospital Comunitario San Felipe</t>
  </si>
  <si>
    <t>0816</t>
  </si>
  <si>
    <t>P1302</t>
  </si>
  <si>
    <t>Hospitalización y valoración de pacientes en el Hospital Comunitario Manuel Doblado</t>
  </si>
  <si>
    <t>0831</t>
  </si>
  <si>
    <t>P1305</t>
  </si>
  <si>
    <t>Hospitalización y valoración de pacientes en el Hospital Comunitario San Diego de la Unión</t>
  </si>
  <si>
    <t>0841</t>
  </si>
  <si>
    <t>P1308</t>
  </si>
  <si>
    <t>Hospitalización y valoración de pacientes en el Hospital Comunitario Moroleón</t>
  </si>
  <si>
    <t>0839</t>
  </si>
  <si>
    <t>P1310</t>
  </si>
  <si>
    <t>Hospitalización y valoración de pacientes en el Hospital Comunitario Romita</t>
  </si>
  <si>
    <t>0819</t>
  </si>
  <si>
    <t>P1316</t>
  </si>
  <si>
    <t>Hospitalización y valoración de pacientes en el Hospital de Especialidades Materno Infantil de León</t>
  </si>
  <si>
    <t>0811</t>
  </si>
  <si>
    <t>P1321</t>
  </si>
  <si>
    <t>Hospitalización y valoración de pacientes en el Hospital de Especialidades Pediátrico de León</t>
  </si>
  <si>
    <t>0844</t>
  </si>
  <si>
    <t>P1324</t>
  </si>
  <si>
    <t>Atención de pacientes en el Centro de Atención Integral a la Salud Mental de León</t>
  </si>
  <si>
    <t>0812</t>
  </si>
  <si>
    <t>P1327</t>
  </si>
  <si>
    <t>Hospitalización y valoración de pacientes en El Centro Estatal de Cuidados Críticos, Salamanca</t>
  </si>
  <si>
    <t>0907</t>
  </si>
  <si>
    <t>P1330</t>
  </si>
  <si>
    <t>Valoración de pacientes en El Centro Estatal de Atención Integral en Adicciones de León</t>
  </si>
  <si>
    <t>0908</t>
  </si>
  <si>
    <t>P2140</t>
  </si>
  <si>
    <t>Hospitalización y valoración de pacientes en el Hospital Comunitario Abasolo</t>
  </si>
  <si>
    <t>0829</t>
  </si>
  <si>
    <t>P2151</t>
  </si>
  <si>
    <t>Operación del Primer Nivel de Atención en la Unidad Médica Municipio Santa Catarina</t>
  </si>
  <si>
    <t>0719</t>
  </si>
  <si>
    <t>P2350</t>
  </si>
  <si>
    <t>Operación del Consejo Guanajuatense para la prevención y control del VIH/SIDA</t>
  </si>
  <si>
    <t>0904</t>
  </si>
  <si>
    <t>P2776</t>
  </si>
  <si>
    <t>Operación de Laboratorio Estatal de Salud Pública en materia de capacitación e investigación</t>
  </si>
  <si>
    <t>P2778</t>
  </si>
  <si>
    <t>Operación del Primer Nivel de Atención en la Unidad Médica Municipio Jaral del Progreso</t>
  </si>
  <si>
    <t>0739</t>
  </si>
  <si>
    <t>P2779</t>
  </si>
  <si>
    <t>Operación y Administración de la Dirección General de Servicios de Salud impulsando Acciones de Prevención</t>
  </si>
  <si>
    <t>P2780</t>
  </si>
  <si>
    <t>Operación y Administración de la Dirección General de Servicios de Salud en las Unidades Médicas de Segundo Nivel de atención</t>
  </si>
  <si>
    <t>P2781</t>
  </si>
  <si>
    <t>Dirección General de Protección contra Riesgos Sanitarios</t>
  </si>
  <si>
    <t>0401</t>
  </si>
  <si>
    <t>P2800</t>
  </si>
  <si>
    <t>Hospitalización y valoración de pacientes en el Hospital de los Pueblos del Rincón</t>
  </si>
  <si>
    <t>0846</t>
  </si>
  <si>
    <t>P2801</t>
  </si>
  <si>
    <t>Ejecución de servicios de mantenimiento y conservación de los equipos médicos e instrumental de las Unidades Médicas del ISAPEG</t>
  </si>
  <si>
    <t>P2883</t>
  </si>
  <si>
    <t>Hospitalización y valoración de pacientes en el Hospital Comunitario Las Joyas</t>
  </si>
  <si>
    <t>0847</t>
  </si>
  <si>
    <t>P2884</t>
  </si>
  <si>
    <t>Gestión en el proceso de capacitación para fortalecer la formación de los prestadores de servicios de salud de la Jurisdicción Sanitaria I Guanajuato</t>
  </si>
  <si>
    <t>P2885</t>
  </si>
  <si>
    <t>Gestión en el proceso de capacitación para fortalecer la formación de los prestadores de servicios de salud de la Jurisdicción Sanitaria II San Miguel de Allende</t>
  </si>
  <si>
    <t>P2886</t>
  </si>
  <si>
    <t>Gestión en el proceso de capacitación para fortalecer la formación de los prestadores de servicios de salud de la Jurisdicción Sanitaria III Celaya</t>
  </si>
  <si>
    <t>P2887</t>
  </si>
  <si>
    <t>Gestión en el proceso de capacitación para fortalecer la formación de los prestadores de servicios de salud de la Jurisdicción Sanitaria IV Acambaro</t>
  </si>
  <si>
    <t>P2888</t>
  </si>
  <si>
    <t>Gestión en el proceso de capacitación para fortalecer la formación de los prestadores de servicios de salud de la Jurisdicción Sanitaria V Salamanca</t>
  </si>
  <si>
    <t>P2889</t>
  </si>
  <si>
    <t>Gestión en el proceso de capacitación para fortalecer la formación de los prestadores de servicios de salud de la Jurisdicción Sanitaria VI Irapuato</t>
  </si>
  <si>
    <t>P2890</t>
  </si>
  <si>
    <t>Gestión en el proceso de capacitación para fortalecer la formación de los prestadores de servicios de salud de la Jurisdicción Sanitaria VII León</t>
  </si>
  <si>
    <t>P2891</t>
  </si>
  <si>
    <t>Gestión en el proceso de capacitación para fortalecer la formación de los prestadores de servicios de salud de la Jurisdicción Sanitaria VIII San Francisco del Rincón</t>
  </si>
  <si>
    <t>P2919</t>
  </si>
  <si>
    <t>Operación de los Servicios de Salud a la Comunidad de la Unidad Médica Municipio Dolores Hidalgo</t>
  </si>
  <si>
    <t>P2920</t>
  </si>
  <si>
    <t>Operación de los Servicios de Salud a la Comunidad de la Unidad Médica Municipio San Diego de la Unión</t>
  </si>
  <si>
    <t>P2921</t>
  </si>
  <si>
    <t>Operación de los Servicios de Salud a la Comunidad de la Unidad Médica Municipio San Felipe</t>
  </si>
  <si>
    <t>P2922</t>
  </si>
  <si>
    <t>Operación de los Servicios de Salud a la Comunidad de la Unidad Médica Municipio Ocampo</t>
  </si>
  <si>
    <t>P2923</t>
  </si>
  <si>
    <t>Operación de los Servicios de Salud a la Comunidad de la Unidad Médica Municipio San Miguel de Allende</t>
  </si>
  <si>
    <t>P2924</t>
  </si>
  <si>
    <t>Operación de los Servicios de Salud a la Comunidad de la Unidad Médica Municipio Dr. Mora</t>
  </si>
  <si>
    <t>P2925</t>
  </si>
  <si>
    <t>Operación de los Servicios de Salud a la Comunidad de la Unidad Médica Municipio San José Iturbide</t>
  </si>
  <si>
    <t>P2926</t>
  </si>
  <si>
    <t>Operación de los Servicios de Salud a la Comunidad de la Unidad Médica Municipio San Luis de la Paz</t>
  </si>
  <si>
    <t>P2927</t>
  </si>
  <si>
    <t>Operación de los Servicios de Salud a la Comunidad de la Unidad Médica Municipio Victoria</t>
  </si>
  <si>
    <t>P2928</t>
  </si>
  <si>
    <t>Operación de los Servicios de Salud a la Comunidad de la Unidad Médica Municipio Tierra Blanca</t>
  </si>
  <si>
    <t>P2929</t>
  </si>
  <si>
    <t>Operación de los Servicios de Salud a la Comunidad de la Unidad Médica Municipio Atarjea</t>
  </si>
  <si>
    <t>P2930</t>
  </si>
  <si>
    <t>Operación de los Servicios de Salud a la Comunidad de la Unidad Médica Municipio Xichú</t>
  </si>
  <si>
    <t>P2931</t>
  </si>
  <si>
    <t>Operación de los Servicios de Salud a la Comunidad de la Unidad Médica Municipio Celaya</t>
  </si>
  <si>
    <t>P2932</t>
  </si>
  <si>
    <t>Operación de los Servicios de Salud a la Comunidad de la Unidad Médica Municipio Santa Cruz de Juventino Rosas</t>
  </si>
  <si>
    <t>P2933</t>
  </si>
  <si>
    <t>Operación de los Servicios de Salud a la Comunidad de la Unidad Médica Municipio Cortazar</t>
  </si>
  <si>
    <t>P2934</t>
  </si>
  <si>
    <t>Operación de los Servicios de Salud a la Comunidad de la Unidad Médica Municipio Tarimoro</t>
  </si>
  <si>
    <t>P2935</t>
  </si>
  <si>
    <t>Operación de los Servicios de Salud a la Comunidad de la Unidad Médica Municipio Comonfort</t>
  </si>
  <si>
    <t>P2936</t>
  </si>
  <si>
    <t>Operación de los Servicios de Salud a la Comunidad de la Unidad Médica Municipio Villagrán</t>
  </si>
  <si>
    <t>P2937</t>
  </si>
  <si>
    <t>Operación de los Servicios de Salud a la Comunidad de la Unidad Médica Municipio Apaseo El Alto</t>
  </si>
  <si>
    <t>P2938</t>
  </si>
  <si>
    <t>Operación de los Servicios de Salud a la Comunidad de la Unidad Médica Municipio Apaseo El Grande</t>
  </si>
  <si>
    <t>P2939</t>
  </si>
  <si>
    <t>Operación de los Servicios de Salud a la Comunidad de la Unidad Médica Municipio Acambaro</t>
  </si>
  <si>
    <t>P2940</t>
  </si>
  <si>
    <t>Operación de los Servicios de Salud a la Comunidad de la Unidad Médica Municipio Salvatierra</t>
  </si>
  <si>
    <t>P2941</t>
  </si>
  <si>
    <t>Operación de los Servicios de Salud a la Comunidad de la Unidad Médica Municipio Coroneo</t>
  </si>
  <si>
    <t>P2942</t>
  </si>
  <si>
    <t>Operación de los Servicios de Salud a la Comunidad de la Unidad Médica Municipio Santiago Maravatio</t>
  </si>
  <si>
    <t>P2943</t>
  </si>
  <si>
    <t>Operación de los Servicios de Salud a la Comunidad de la Unidad Médica Municipio Tarandacuao</t>
  </si>
  <si>
    <t>P2944</t>
  </si>
  <si>
    <t>Operación de los Servicios de Salud a la Comunidad de la Unidad Médica Municipio Jerécuaro</t>
  </si>
  <si>
    <t>P2945</t>
  </si>
  <si>
    <t>Operación de los Servicios de Salud a la Comunidad de la Unidad Médica Municipio Salamanca</t>
  </si>
  <si>
    <t>P2946</t>
  </si>
  <si>
    <t>Operación de los Servicios de Salud a la Comunidad de la Unidad Médica Municipio Valle de Santiago</t>
  </si>
  <si>
    <t>P2947</t>
  </si>
  <si>
    <t>Operación de los Servicios de Salud a la Comunidad de la Unidad Médica Municipio Yuriria</t>
  </si>
  <si>
    <t>P2948</t>
  </si>
  <si>
    <t>Operación de los Servicios de Salud a la Comunidad de la Unidad Médica Municipio Uriangato</t>
  </si>
  <si>
    <t>P2949</t>
  </si>
  <si>
    <t>Operación de los Servicios de Salud a la Comunidad de la Unidad Médica Municipio Moroleon</t>
  </si>
  <si>
    <t>P2950</t>
  </si>
  <si>
    <t>Operación de los Servicios de Salud a la Comunidad de la Unidad Médica Municipio Irapuato</t>
  </si>
  <si>
    <t>P2951</t>
  </si>
  <si>
    <t>Operación de los Servicios de Salud a la Comunidad de la Unidad Médica Municipio Abasolo</t>
  </si>
  <si>
    <t>P2952</t>
  </si>
  <si>
    <t>Operación de los Servicios de Salud a la Comunidad de la Unidad Médica Municipio Cuerámaro</t>
  </si>
  <si>
    <t>P2954</t>
  </si>
  <si>
    <t>Operación de los Servicios de Salud a la Comunidad de la Unidad Médica Municipio Pueblo Nuevo</t>
  </si>
  <si>
    <t>P2955</t>
  </si>
  <si>
    <t>Operación de los Servicios de Salud a la Comunidad de la Unidad Médica Municipio Pénjamo</t>
  </si>
  <si>
    <t>P2956</t>
  </si>
  <si>
    <t>Operación de los Servicios de Salud a la Comunidad de la Unidad Médica Municipio León</t>
  </si>
  <si>
    <t>P2957</t>
  </si>
  <si>
    <t>Operación de los Servicios de Salud a la Comunidad de la Unidad Médica Municipio Silao</t>
  </si>
  <si>
    <t>P2958</t>
  </si>
  <si>
    <t>Operación de los Servicios de Salud a la Comunidad de la Unidad Médica Municipio Romita</t>
  </si>
  <si>
    <t>P2959</t>
  </si>
  <si>
    <t>Operación de los Servicios de Salud a la Comunidad de la Unidad Médica Municipio San Francisco del Rincón</t>
  </si>
  <si>
    <t>P2960</t>
  </si>
  <si>
    <t>Operación de los Servicios de Salud a la Comunidad de la Unidad Médica Municipio Purísima del Rincón</t>
  </si>
  <si>
    <t>P2961</t>
  </si>
  <si>
    <t>Operación de los Servicios de Salud a la Comunidad de la Unidad Médica Municipio Cd  Manuel Doblado</t>
  </si>
  <si>
    <t>P2964</t>
  </si>
  <si>
    <t>Operación de los Servicios de Salud a la Comunidad de la Unidad Médica Municipio Santa Catarina</t>
  </si>
  <si>
    <t>P2965</t>
  </si>
  <si>
    <t>Operación de los Servicios de Salud a la Comunidad de la Unidad Médica Municipio Jaral del Progreso</t>
  </si>
  <si>
    <t>P2969</t>
  </si>
  <si>
    <t>Servicios, mantenimiento y conservación en Unidades Médicas de Segundo Nivel de atención</t>
  </si>
  <si>
    <t>P2970</t>
  </si>
  <si>
    <t>Servicios, mantenimiento y conservación en Unidades Médicas de Primer Nivel de atención</t>
  </si>
  <si>
    <t>P3156</t>
  </si>
  <si>
    <t>Operación y Administración de la Dirección General de Servicios de Salud de las Unidades de Primer Nivel de atención</t>
  </si>
  <si>
    <t>P3157</t>
  </si>
  <si>
    <t>Operación y Administración de la Dirección General de Servicios de Salud de las Unidades de Médicas de especialidad de atención</t>
  </si>
  <si>
    <t>P3158</t>
  </si>
  <si>
    <t>Operación y Administración de la Dirección General de Servicios de Salud de las Unidades de Apoyo</t>
  </si>
  <si>
    <t>P3159</t>
  </si>
  <si>
    <t>Servicios, mantenimiento y conservación en Jurisdicciones Sanitarias</t>
  </si>
  <si>
    <t>P3160</t>
  </si>
  <si>
    <t>Servicios, mantenimiento y conservación en Unidades Médicas de Especialidad de Atención</t>
  </si>
  <si>
    <t>P3161</t>
  </si>
  <si>
    <t>Servicios, mantenimiento y conservación en Unidades de Apoyo</t>
  </si>
  <si>
    <t>P3162</t>
  </si>
  <si>
    <t>Hospitalización y valoración de pacientes en el Hospital COVID-19</t>
  </si>
  <si>
    <t>0848</t>
  </si>
  <si>
    <t>P3197</t>
  </si>
  <si>
    <t>Operación y Administración de la Dirección General de Servicios de Salud de las Unidades de Segundo Nivel de atención</t>
  </si>
  <si>
    <t>P3198</t>
  </si>
  <si>
    <t>Gestión en el proceso de capacitación para fortalecer la formación de los prestadores de servicios de salud</t>
  </si>
  <si>
    <t>Proyecto</t>
  </si>
  <si>
    <t>Q0058</t>
  </si>
  <si>
    <t>Contingencias Epidemiológicas por Vectores</t>
  </si>
  <si>
    <t>Q0060</t>
  </si>
  <si>
    <t>Mi hospital cercano</t>
  </si>
  <si>
    <t>Q1241</t>
  </si>
  <si>
    <t>Cuidando mi trasplante</t>
  </si>
  <si>
    <t>Q1328</t>
  </si>
  <si>
    <t>Prevención y Control de Accidentes Viales</t>
  </si>
  <si>
    <t>Q1331</t>
  </si>
  <si>
    <t>Detección de Cáncer Cérvico Uterino con Citología Base Líquida</t>
  </si>
  <si>
    <t>Q1492</t>
  </si>
  <si>
    <t>Hospital Comunitario de Romita</t>
  </si>
  <si>
    <t>Q1525</t>
  </si>
  <si>
    <t>Hospital Comunitario de Cortazar (ampliación y remodelación)</t>
  </si>
  <si>
    <t>Q2066</t>
  </si>
  <si>
    <t>IPP nuevo Hospital General de León</t>
  </si>
  <si>
    <t>Q2104</t>
  </si>
  <si>
    <t>Fortalecimiento de los Servicios de Salud en Unidades Médicas de comunidades vulnerables</t>
  </si>
  <si>
    <t>Q2163</t>
  </si>
  <si>
    <t>Sustitución del Centro de Salud con servicios ampliados (CESSA) de Victoria</t>
  </si>
  <si>
    <t>Q2560</t>
  </si>
  <si>
    <t>Hospital General Silao</t>
  </si>
  <si>
    <t>Q2615</t>
  </si>
  <si>
    <t>Centro de Atención Integral a la Salud Mental</t>
  </si>
  <si>
    <t>Q2811</t>
  </si>
  <si>
    <t>Hospital Materno Infantil de León (ampliación y remodelación)</t>
  </si>
  <si>
    <t>Q2812</t>
  </si>
  <si>
    <t>Hospital Comunitario San Felipe, remodelación</t>
  </si>
  <si>
    <t>Q2814</t>
  </si>
  <si>
    <t>Centro de Atención Integral de Servicios de Salud Villagrán</t>
  </si>
  <si>
    <t>Q2829</t>
  </si>
  <si>
    <t>UMAPS El Carricillo, Atarjea</t>
  </si>
  <si>
    <t>Q2852</t>
  </si>
  <si>
    <t>UMAPS Venado de Yostiro, Irapuato</t>
  </si>
  <si>
    <t>Q2876</t>
  </si>
  <si>
    <t>UMAPS Lucio Cabañas, Irapuato</t>
  </si>
  <si>
    <t>Q2920</t>
  </si>
  <si>
    <t>Calidad de vida para nuestras Heroínas</t>
  </si>
  <si>
    <t>Q2981</t>
  </si>
  <si>
    <t>UMAPS Los Castillos, León</t>
  </si>
  <si>
    <t>Q3298</t>
  </si>
  <si>
    <t>Proyecto Ejecutivo para la ampliación y remodelación de las secciones de Urgencias y Toco-Cirugía del HC San Francisco del Rincón</t>
  </si>
  <si>
    <t>Q3301</t>
  </si>
  <si>
    <t>Torre médica del Hospital General de Irapuato</t>
  </si>
  <si>
    <t>Q3305</t>
  </si>
  <si>
    <t>UMAPS Valtierra, Salamanca (sustitución)</t>
  </si>
  <si>
    <t>Q3388</t>
  </si>
  <si>
    <t>Fort SS Cont, Des y Emergencias Epidemiológicas</t>
  </si>
  <si>
    <t>Q3418</t>
  </si>
  <si>
    <t>Centro de Salud Xichú</t>
  </si>
  <si>
    <t>Q3566</t>
  </si>
  <si>
    <t>Fortalecimiento del Sistema de Salud Pública</t>
  </si>
  <si>
    <t>Bajo protesta de decir verdad declaramos que los Estados Financieros y sus Notas son razonablemente correctos y son responsabilidad del emisor</t>
  </si>
  <si>
    <t>ESTADO ANALÍTICO DEL EJERCICIO DEL PRESUPUESTO DE INGRESOS</t>
  </si>
  <si>
    <t xml:space="preserve">CLASIFICACIÓN ECONÓMICA </t>
  </si>
  <si>
    <t>INSTITUTO DE SALUD PUBLICA DEL ESTADO DE GUANAJUATO</t>
  </si>
  <si>
    <t>Código</t>
  </si>
  <si>
    <t>Recauadado</t>
  </si>
  <si>
    <t>INGRESOS</t>
  </si>
  <si>
    <t>INGRESOS CORRIENTES</t>
  </si>
  <si>
    <t>1.1.1</t>
  </si>
  <si>
    <t>1.1.1.1</t>
  </si>
  <si>
    <t xml:space="preserve">Impuesto sobre el Ingreso, las Utilidades y las Ganancias de Capital  </t>
  </si>
  <si>
    <t>1.1.1.1.1</t>
  </si>
  <si>
    <t>De Personas Físicas</t>
  </si>
  <si>
    <t>1.1.1.1.1.1</t>
  </si>
  <si>
    <t>Impuesto sobre los Ingresos</t>
  </si>
  <si>
    <t>1.1.1.1.2</t>
  </si>
  <si>
    <t>De Empresas y Otras Corporaciones (Personas Morales)</t>
  </si>
  <si>
    <t>1.1.1.1.2.1</t>
  </si>
  <si>
    <t>1.1.1.1.3</t>
  </si>
  <si>
    <t>No Clasificables</t>
  </si>
  <si>
    <t>1.1.1.2</t>
  </si>
  <si>
    <t xml:space="preserve">Impuesto sobre Nómina y la Fuerza de Trabajo  </t>
  </si>
  <si>
    <t>1.1.1.2.1</t>
  </si>
  <si>
    <t>Impuesto sobre Nómina y Asimilables</t>
  </si>
  <si>
    <t>1.1.1.3</t>
  </si>
  <si>
    <t>Impuesto sobre la Propiedad</t>
  </si>
  <si>
    <t>1.1.1.4</t>
  </si>
  <si>
    <t>Impuesto sobre los Bienes y Servicios</t>
  </si>
  <si>
    <t>1.1.1.4.1</t>
  </si>
  <si>
    <t>Impuesto sobre la Producción, el Consumo y las Transacciones</t>
  </si>
  <si>
    <t>1.1.1.4.1.1</t>
  </si>
  <si>
    <t>Impuesto al Valor Agregado</t>
  </si>
  <si>
    <t>1.1.1.4.1.2</t>
  </si>
  <si>
    <t>Impuesto especial sobre Producción y Servicios</t>
  </si>
  <si>
    <t xml:space="preserve">1.1.1.4.1.3 </t>
  </si>
  <si>
    <t>Otros Impuestos Sobre Bienes y Servicios</t>
  </si>
  <si>
    <t>1.1.1.5</t>
  </si>
  <si>
    <t>Impuesto sobre el Comercio y las Transacciones Internacionales / Comercio Exterior</t>
  </si>
  <si>
    <t>1.1.1.5.1</t>
  </si>
  <si>
    <t xml:space="preserve">Impuesto a la Importación </t>
  </si>
  <si>
    <t>1.1.1.5.2</t>
  </si>
  <si>
    <t>Impuesto a la Exportación</t>
  </si>
  <si>
    <t>1.1.1.6</t>
  </si>
  <si>
    <t>Impuestos Ecológicos</t>
  </si>
  <si>
    <t>1.1.1.7</t>
  </si>
  <si>
    <t>Impuesto a los Rendimientos Petroleros</t>
  </si>
  <si>
    <t xml:space="preserve">1.1.1.8 </t>
  </si>
  <si>
    <t>Otros Impuestos</t>
  </si>
  <si>
    <t>1.1.1.9</t>
  </si>
  <si>
    <t>Accesorios</t>
  </si>
  <si>
    <t>1.1.2</t>
  </si>
  <si>
    <t xml:space="preserve">Contribuciones a la Seguridad Social  </t>
  </si>
  <si>
    <t>1.1.2.1</t>
  </si>
  <si>
    <t>Contribuciones de los Empleados</t>
  </si>
  <si>
    <t>1.1.2.2</t>
  </si>
  <si>
    <t>Contribuciones de los Empleadores</t>
  </si>
  <si>
    <t xml:space="preserve">1.1.2.3 </t>
  </si>
  <si>
    <t>Contribuciones de los Trabajadores Por Cuenta Propia o No Empleados</t>
  </si>
  <si>
    <t xml:space="preserve">1.1.2.4 </t>
  </si>
  <si>
    <t>Contribuciones no Clasificables</t>
  </si>
  <si>
    <t>1.1.3</t>
  </si>
  <si>
    <t>1.1.4</t>
  </si>
  <si>
    <t>Derechos, Productos y Aprovechamientos Corrientes</t>
  </si>
  <si>
    <t>1.1.4.1</t>
  </si>
  <si>
    <t>Derechos No Incluidos en Otros Conceptos</t>
  </si>
  <si>
    <t>1.1.4.2</t>
  </si>
  <si>
    <t>Productos Corrientes No Incluidos en Otros Conceptos</t>
  </si>
  <si>
    <t>1.1.4.3</t>
  </si>
  <si>
    <t>Aprovechamientos Corrientes No Incluidos en Otros Conceptos</t>
  </si>
  <si>
    <t>1.1.5</t>
  </si>
  <si>
    <t>Rentas de la Propiedad</t>
  </si>
  <si>
    <t>1.1.5.1</t>
  </si>
  <si>
    <t>Intereses</t>
  </si>
  <si>
    <t>1.1.5.1.1</t>
  </si>
  <si>
    <t>Internos</t>
  </si>
  <si>
    <t>1.1.5.1.2</t>
  </si>
  <si>
    <t>Externos</t>
  </si>
  <si>
    <t>1.1.5.2</t>
  </si>
  <si>
    <t>Dividendos y Retiros de las Cuasisociedades</t>
  </si>
  <si>
    <t>1.1.5.3</t>
  </si>
  <si>
    <t>Arrendamiento de Tierras y Terrenos</t>
  </si>
  <si>
    <t>1.1.5.4</t>
  </si>
  <si>
    <t>Otros</t>
  </si>
  <si>
    <t xml:space="preserve">1.1.6 </t>
  </si>
  <si>
    <t>Venta de Bienes y Servicios de Entidades del Gobierno General / Ingresos de Explotación de Entidades Empresariales</t>
  </si>
  <si>
    <t>1.1.6.1</t>
  </si>
  <si>
    <t>Venta de Establecimientos No de Mercado</t>
  </si>
  <si>
    <t>1.1.6.2</t>
  </si>
  <si>
    <t>Venta de Establecimientos de Mercado</t>
  </si>
  <si>
    <t>1.1.6.3</t>
  </si>
  <si>
    <t>Derechos Administrativos</t>
  </si>
  <si>
    <t>1.1.7</t>
  </si>
  <si>
    <t>Subsidios y Subvenciones Recibidos por Entidades Empresariales Públicas</t>
  </si>
  <si>
    <t>1.1.7.1</t>
  </si>
  <si>
    <t>Subsidios y Subvenciones Recibidos por Entidades Empresariales Públicas No Financieras</t>
  </si>
  <si>
    <t>1.1.7.2</t>
  </si>
  <si>
    <t>Subsidios y Subvenciones Recibidos por Entidades Empresariales Públicas Financieras</t>
  </si>
  <si>
    <t xml:space="preserve">1.1.8 </t>
  </si>
  <si>
    <t>Transferencias, Asignaciones y Donativos Corrientes Recibidos</t>
  </si>
  <si>
    <t>1.1.8.1</t>
  </si>
  <si>
    <t>Del Sector Privado</t>
  </si>
  <si>
    <t>1.1.8.2</t>
  </si>
  <si>
    <t>Del Sector Público</t>
  </si>
  <si>
    <t>1.1.8.2.1</t>
  </si>
  <si>
    <t>De la Federación</t>
  </si>
  <si>
    <t>1.1.8.2.1.1</t>
  </si>
  <si>
    <t xml:space="preserve">Transferencias Internas y Asignaciones </t>
  </si>
  <si>
    <t>1.1.8.2.1.2</t>
  </si>
  <si>
    <t>Transferencias del Resto del Sector Público</t>
  </si>
  <si>
    <t>1.1.8.2.1.3</t>
  </si>
  <si>
    <t>1.1.8.2.1.4</t>
  </si>
  <si>
    <t>Transferencias de Fideicomisos, Mandatos y Contratos Análogos</t>
  </si>
  <si>
    <t>1.1.8.2.2</t>
  </si>
  <si>
    <t>De Entidades Federativas</t>
  </si>
  <si>
    <t>1.1.8.2.2.1</t>
  </si>
  <si>
    <t>1.1.8.2.2.2</t>
  </si>
  <si>
    <t>1.1.8.2.2.3</t>
  </si>
  <si>
    <t>1.1.8.2.2.4</t>
  </si>
  <si>
    <t>1.1.8.2.3</t>
  </si>
  <si>
    <t>De Municipios</t>
  </si>
  <si>
    <t>1.1.8.3</t>
  </si>
  <si>
    <t>Del Sector Externo</t>
  </si>
  <si>
    <t>1.1.8.3.1</t>
  </si>
  <si>
    <t>De Gobiernos Extranjeros</t>
  </si>
  <si>
    <t>1.1.8.3.2</t>
  </si>
  <si>
    <t>De Organismos Internacionales</t>
  </si>
  <si>
    <t>1.1.8.3.3</t>
  </si>
  <si>
    <t>Del Sector Privado Externo</t>
  </si>
  <si>
    <t>1.1.9</t>
  </si>
  <si>
    <t>INGRESOS DE CAPITAL</t>
  </si>
  <si>
    <t>1.2.1</t>
  </si>
  <si>
    <t>Venta (Disposición) de Activos</t>
  </si>
  <si>
    <t>1.2.1.1</t>
  </si>
  <si>
    <t>Venta de Activos Fijos</t>
  </si>
  <si>
    <t>1.2.1.2</t>
  </si>
  <si>
    <t>Venta de Objetos de Valor</t>
  </si>
  <si>
    <t>1.2.1.3</t>
  </si>
  <si>
    <t>Venta de Activos No Producidos</t>
  </si>
  <si>
    <t>1.2.2</t>
  </si>
  <si>
    <t>Disminución de Existencias</t>
  </si>
  <si>
    <t>1.2.2.1</t>
  </si>
  <si>
    <t>1.2.2.2</t>
  </si>
  <si>
    <t>Materias Primas</t>
  </si>
  <si>
    <t>1.2.2.3</t>
  </si>
  <si>
    <t>Trabajos en Curso</t>
  </si>
  <si>
    <t>1.2.2.4</t>
  </si>
  <si>
    <t>Bienes Terminados</t>
  </si>
  <si>
    <t>1.2.2.5</t>
  </si>
  <si>
    <t>Bienes para venta</t>
  </si>
  <si>
    <t>1.2.2.6</t>
  </si>
  <si>
    <t>Bienes en tránsito</t>
  </si>
  <si>
    <t>1.2.2.7</t>
  </si>
  <si>
    <t>Existencias de Material de Seguridad y Defensa</t>
  </si>
  <si>
    <t>1.2.3</t>
  </si>
  <si>
    <t>Incremento de la Depreciación, Amortización, Estimaciones y Provisiones Acumuladas</t>
  </si>
  <si>
    <t>1.2.3.1</t>
  </si>
  <si>
    <t>Depreciación y Amortización</t>
  </si>
  <si>
    <t>1.2.3.2</t>
  </si>
  <si>
    <t>Estimaciones por Deterioro de Inventarios</t>
  </si>
  <si>
    <t>1.2.3.3</t>
  </si>
  <si>
    <t>Otras Estimaciones por pérdida o deterioro</t>
  </si>
  <si>
    <t>1.2.3.4</t>
  </si>
  <si>
    <t>Provisiones</t>
  </si>
  <si>
    <t>1.2.4</t>
  </si>
  <si>
    <t>Transferencias, Asignaciones y Donativos de Capital Recibidas</t>
  </si>
  <si>
    <t xml:space="preserve">1.2.4.1 </t>
  </si>
  <si>
    <t>1.2.4.2</t>
  </si>
  <si>
    <t>1.2.4.2.1</t>
  </si>
  <si>
    <t xml:space="preserve">De la Federación </t>
  </si>
  <si>
    <t>1.2.4.2.1.1</t>
  </si>
  <si>
    <t>1.2.4.2.1.2</t>
  </si>
  <si>
    <t>1.2.4.2.1.3</t>
  </si>
  <si>
    <t>1.2.4.2.1.4</t>
  </si>
  <si>
    <t xml:space="preserve">1.2.4.2.2 </t>
  </si>
  <si>
    <t>1.2.4.2.2.1</t>
  </si>
  <si>
    <t>1.2.4.2.2.2</t>
  </si>
  <si>
    <t>1.2.4.2.2.3</t>
  </si>
  <si>
    <t>1.2.4.2.2.4</t>
  </si>
  <si>
    <t>1.2.4.2.3</t>
  </si>
  <si>
    <t>1.2.4.3</t>
  </si>
  <si>
    <t>1.2.4.3.1</t>
  </si>
  <si>
    <t>1.2.4.3.2</t>
  </si>
  <si>
    <t>1.2.4.3.3</t>
  </si>
  <si>
    <t>1.2.5</t>
  </si>
  <si>
    <t>Recuperación de Inversiones Financieras Realizadas con Fines de Política</t>
  </si>
  <si>
    <t>1.2.5.1</t>
  </si>
  <si>
    <t>Venta de Acciones y Participaciones de Capital Adquiridas con Fines de Política</t>
  </si>
  <si>
    <t>1.2.5.2</t>
  </si>
  <si>
    <t>Valores Representativos de Deuda Adquiridos con Fines de Política</t>
  </si>
  <si>
    <t>1.2.5.3</t>
  </si>
  <si>
    <t>Venta de Obligaciones Negociables Adquiridas con Fines de Política</t>
  </si>
  <si>
    <t>1.2.5.4</t>
  </si>
  <si>
    <t>Recuperación de Préstamos Realizados con Fines de Política</t>
  </si>
  <si>
    <t>TOTAL DE INGRESOS</t>
  </si>
  <si>
    <t>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</si>
</sst>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  <numFmt numFmtId="165" formatCode="_-[$€-2]* #,##0.00_-;\-[$€-2]* #,##0.00_-;_-[$€-2]* &quot;-&quot;??_-"/>
    <numFmt numFmtId="166" formatCode="_-* #,##0.00\ _€_-;\-* #,##0.00\ _€_-;_-* &quot;-&quot;??\ _€_-;_-@_-"/>
    <numFmt numFmtId="167" formatCode="_-&quot;$&quot;* #,##0_-;\-&quot;$&quot;* #,##0_-;_-&quot;$&quot;* &quot;-&quot;??_-;_-@_-"/>
    <numFmt numFmtId="168" formatCode="#,##0.00_ ;\-#,##0.00\ "/>
    <numFmt numFmtId="169" formatCode="#,##0.00_ ;[Red]\-#,##0.00\ "/>
  </numFmts>
  <fonts count="44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10"/>
      <name val="Arial"/>
      <family val="2"/>
    </font>
    <font>
      <vertAlign val="superscript"/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color theme="1"/>
      <name val="Times New Roman"/>
      <family val="2"/>
    </font>
    <font>
      <sz val="11"/>
      <color theme="1"/>
      <name val="Garamond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indexed="6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}"/>
    </font>
    <font>
      <b/>
      <sz val="9"/>
      <color rgb="FF00000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0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0"/>
      <name val="Calibri Light"/>
      <family val="2"/>
    </font>
    <font>
      <sz val="10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theme="0"/>
        <b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52">
    <xf numFmtId="0" fontId="0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11" fillId="0" borderId="0"/>
    <xf numFmtId="164" fontId="11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4" fillId="3" borderId="0" applyNumberFormat="0" applyBorder="0" applyAlignment="0" applyProtection="0"/>
    <xf numFmtId="165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2" fontId="15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6" fillId="0" borderId="0"/>
    <xf numFmtId="0" fontId="11" fillId="0" borderId="0"/>
    <xf numFmtId="0" fontId="6" fillId="0" borderId="0"/>
    <xf numFmtId="0" fontId="1" fillId="0" borderId="0"/>
    <xf numFmtId="0" fontId="1" fillId="0" borderId="0"/>
    <xf numFmtId="0" fontId="13" fillId="0" borderId="0"/>
    <xf numFmtId="0" fontId="20" fillId="0" borderId="0"/>
    <xf numFmtId="0" fontId="1" fillId="0" borderId="0"/>
    <xf numFmtId="0" fontId="19" fillId="0" borderId="0"/>
    <xf numFmtId="0" fontId="11" fillId="0" borderId="0"/>
    <xf numFmtId="0" fontId="19" fillId="0" borderId="0"/>
    <xf numFmtId="0" fontId="1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21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22" fillId="14" borderId="17" applyNumberFormat="0" applyProtection="0">
      <alignment horizontal="left" vertical="center" indent="1"/>
    </xf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0" fontId="13" fillId="0" borderId="0"/>
    <xf numFmtId="0" fontId="13" fillId="2" borderId="1" applyNumberFormat="0" applyFont="0" applyAlignment="0" applyProtection="0"/>
  </cellStyleXfs>
  <cellXfs count="395">
    <xf numFmtId="0" fontId="0" fillId="0" borderId="0" xfId="0"/>
    <xf numFmtId="0" fontId="4" fillId="12" borderId="2" xfId="2" applyFont="1" applyFill="1" applyBorder="1" applyAlignment="1" applyProtection="1">
      <alignment horizontal="center" vertical="center" wrapText="1"/>
      <protection locked="0"/>
    </xf>
    <xf numFmtId="0" fontId="4" fillId="12" borderId="3" xfId="2" applyFont="1" applyFill="1" applyBorder="1" applyAlignment="1" applyProtection="1">
      <alignment horizontal="center" vertical="center" wrapText="1"/>
      <protection locked="0"/>
    </xf>
    <xf numFmtId="0" fontId="4" fillId="12" borderId="4" xfId="2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top"/>
      <protection locked="0"/>
    </xf>
    <xf numFmtId="0" fontId="4" fillId="12" borderId="5" xfId="2" applyFont="1" applyFill="1" applyBorder="1" applyAlignment="1">
      <alignment horizontal="center" vertical="center"/>
    </xf>
    <xf numFmtId="0" fontId="4" fillId="12" borderId="6" xfId="2" applyFont="1" applyFill="1" applyBorder="1" applyAlignment="1">
      <alignment horizontal="center" vertical="center"/>
    </xf>
    <xf numFmtId="0" fontId="4" fillId="12" borderId="7" xfId="2" applyFont="1" applyFill="1" applyBorder="1" applyAlignment="1">
      <alignment horizontal="center" vertical="center" wrapText="1"/>
    </xf>
    <xf numFmtId="0" fontId="4" fillId="12" borderId="8" xfId="2" applyFont="1" applyFill="1" applyBorder="1" applyAlignment="1">
      <alignment horizontal="center" vertical="center"/>
    </xf>
    <xf numFmtId="0" fontId="4" fillId="12" borderId="9" xfId="2" applyFont="1" applyFill="1" applyBorder="1" applyAlignment="1">
      <alignment horizontal="center" vertical="center"/>
    </xf>
    <xf numFmtId="0" fontId="4" fillId="12" borderId="4" xfId="2" applyFont="1" applyFill="1" applyBorder="1" applyAlignment="1">
      <alignment horizontal="center" vertical="center" wrapText="1"/>
    </xf>
    <xf numFmtId="0" fontId="4" fillId="12" borderId="10" xfId="2" applyFont="1" applyFill="1" applyBorder="1" applyAlignment="1">
      <alignment horizontal="center" vertical="center" wrapText="1"/>
    </xf>
    <xf numFmtId="0" fontId="4" fillId="12" borderId="2" xfId="2" applyFont="1" applyFill="1" applyBorder="1" applyAlignment="1">
      <alignment horizontal="center" vertical="center" wrapText="1"/>
    </xf>
    <xf numFmtId="0" fontId="4" fillId="12" borderId="1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top"/>
      <protection locked="0"/>
    </xf>
    <xf numFmtId="0" fontId="4" fillId="12" borderId="12" xfId="2" applyFont="1" applyFill="1" applyBorder="1" applyAlignment="1">
      <alignment horizontal="center" vertical="center"/>
    </xf>
    <xf numFmtId="0" fontId="4" fillId="12" borderId="13" xfId="2" applyFont="1" applyFill="1" applyBorder="1" applyAlignment="1">
      <alignment horizontal="center" vertical="center"/>
    </xf>
    <xf numFmtId="0" fontId="4" fillId="12" borderId="4" xfId="2" quotePrefix="1" applyFont="1" applyFill="1" applyBorder="1" applyAlignment="1">
      <alignment horizontal="center" vertical="center" wrapText="1"/>
    </xf>
    <xf numFmtId="0" fontId="4" fillId="12" borderId="10" xfId="2" quotePrefix="1" applyFont="1" applyFill="1" applyBorder="1" applyAlignment="1">
      <alignment horizontal="center" vertical="center" wrapText="1"/>
    </xf>
    <xf numFmtId="0" fontId="6" fillId="0" borderId="8" xfId="2" applyFont="1" applyFill="1" applyBorder="1" applyAlignment="1" applyProtection="1">
      <alignment vertical="top"/>
      <protection locked="0"/>
    </xf>
    <xf numFmtId="0" fontId="6" fillId="0" borderId="0" xfId="2" applyFont="1" applyFill="1" applyBorder="1" applyAlignment="1" applyProtection="1">
      <alignment vertical="top" wrapText="1"/>
      <protection locked="0"/>
    </xf>
    <xf numFmtId="4" fontId="6" fillId="0" borderId="7" xfId="3" applyNumberFormat="1" applyFont="1" applyFill="1" applyBorder="1" applyAlignment="1" applyProtection="1">
      <alignment vertical="top"/>
      <protection locked="0"/>
    </xf>
    <xf numFmtId="3" fontId="6" fillId="0" borderId="7" xfId="2" applyNumberFormat="1" applyFont="1" applyFill="1" applyBorder="1" applyAlignment="1" applyProtection="1">
      <alignment vertical="top"/>
      <protection locked="0"/>
    </xf>
    <xf numFmtId="49" fontId="7" fillId="0" borderId="0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0" fontId="8" fillId="0" borderId="8" xfId="2" applyFont="1" applyFill="1" applyBorder="1" applyAlignment="1" applyProtection="1">
      <alignment vertical="top"/>
      <protection locked="0"/>
    </xf>
    <xf numFmtId="0" fontId="8" fillId="0" borderId="0" xfId="2" applyFont="1" applyFill="1" applyBorder="1" applyAlignment="1" applyProtection="1">
      <alignment vertical="top" wrapText="1"/>
      <protection locked="0"/>
    </xf>
    <xf numFmtId="4" fontId="6" fillId="0" borderId="14" xfId="3" applyNumberFormat="1" applyFont="1" applyFill="1" applyBorder="1" applyAlignment="1" applyProtection="1">
      <alignment vertical="top"/>
      <protection locked="0"/>
    </xf>
    <xf numFmtId="3" fontId="6" fillId="0" borderId="14" xfId="2" applyNumberFormat="1" applyFont="1" applyFill="1" applyBorder="1" applyAlignment="1" applyProtection="1">
      <alignment vertical="top"/>
      <protection locked="0"/>
    </xf>
    <xf numFmtId="0" fontId="7" fillId="0" borderId="8" xfId="2" applyFont="1" applyFill="1" applyBorder="1" applyAlignment="1" applyProtection="1">
      <alignment vertical="top"/>
      <protection locked="0"/>
    </xf>
    <xf numFmtId="3" fontId="6" fillId="0" borderId="11" xfId="2" applyNumberFormat="1" applyFont="1" applyFill="1" applyBorder="1" applyAlignment="1" applyProtection="1">
      <alignment vertical="top"/>
      <protection locked="0"/>
    </xf>
    <xf numFmtId="0" fontId="8" fillId="0" borderId="2" xfId="2" quotePrefix="1" applyFont="1" applyFill="1" applyBorder="1" applyAlignment="1" applyProtection="1">
      <alignment horizontal="center" vertical="top"/>
      <protection locked="0"/>
    </xf>
    <xf numFmtId="0" fontId="4" fillId="0" borderId="3" xfId="2" applyFont="1" applyFill="1" applyBorder="1" applyAlignment="1" applyProtection="1">
      <alignment horizontal="left" vertical="top" indent="3"/>
      <protection locked="0"/>
    </xf>
    <xf numFmtId="3" fontId="8" fillId="0" borderId="10" xfId="2" applyNumberFormat="1" applyFont="1" applyFill="1" applyBorder="1" applyAlignment="1" applyProtection="1">
      <alignment vertical="top"/>
      <protection locked="0"/>
    </xf>
    <xf numFmtId="0" fontId="8" fillId="0" borderId="5" xfId="2" quotePrefix="1" applyFont="1" applyFill="1" applyBorder="1" applyAlignment="1" applyProtection="1">
      <alignment horizontal="center" vertical="top"/>
      <protection locked="0"/>
    </xf>
    <xf numFmtId="0" fontId="8" fillId="0" borderId="15" xfId="2" applyFont="1" applyFill="1" applyBorder="1" applyAlignment="1" applyProtection="1">
      <alignment vertical="top"/>
      <protection locked="0"/>
    </xf>
    <xf numFmtId="4" fontId="8" fillId="0" borderId="15" xfId="2" applyNumberFormat="1" applyFont="1" applyFill="1" applyBorder="1" applyAlignment="1" applyProtection="1">
      <alignment vertical="top"/>
      <protection locked="0"/>
    </xf>
    <xf numFmtId="4" fontId="8" fillId="0" borderId="6" xfId="2" applyNumberFormat="1" applyFont="1" applyFill="1" applyBorder="1" applyAlignment="1" applyProtection="1">
      <alignment vertical="top"/>
      <protection locked="0"/>
    </xf>
    <xf numFmtId="4" fontId="4" fillId="0" borderId="2" xfId="2" applyNumberFormat="1" applyFont="1" applyFill="1" applyBorder="1" applyAlignment="1" applyProtection="1">
      <alignment vertical="top"/>
      <protection locked="0"/>
    </xf>
    <xf numFmtId="4" fontId="4" fillId="0" borderId="3" xfId="2" applyNumberFormat="1" applyFont="1" applyFill="1" applyBorder="1" applyAlignment="1" applyProtection="1">
      <alignment vertical="top"/>
      <protection locked="0"/>
    </xf>
    <xf numFmtId="4" fontId="8" fillId="0" borderId="11" xfId="2" applyNumberFormat="1" applyFont="1" applyFill="1" applyBorder="1" applyAlignment="1" applyProtection="1">
      <alignment vertical="top"/>
      <protection locked="0"/>
    </xf>
    <xf numFmtId="0" fontId="4" fillId="12" borderId="5" xfId="2" applyFont="1" applyFill="1" applyBorder="1" applyAlignment="1">
      <alignment horizontal="center" vertical="center" wrapText="1"/>
    </xf>
    <xf numFmtId="0" fontId="4" fillId="12" borderId="6" xfId="2" applyFont="1" applyFill="1" applyBorder="1" applyAlignment="1">
      <alignment horizontal="center" vertical="center" wrapText="1"/>
    </xf>
    <xf numFmtId="0" fontId="4" fillId="12" borderId="8" xfId="2" applyFont="1" applyFill="1" applyBorder="1" applyAlignment="1">
      <alignment horizontal="center" vertical="center" wrapText="1"/>
    </xf>
    <xf numFmtId="0" fontId="4" fillId="12" borderId="9" xfId="2" applyFont="1" applyFill="1" applyBorder="1" applyAlignment="1">
      <alignment horizontal="center" vertical="center" wrapText="1"/>
    </xf>
    <xf numFmtId="0" fontId="4" fillId="12" borderId="12" xfId="2" applyFont="1" applyFill="1" applyBorder="1" applyAlignment="1">
      <alignment horizontal="center" vertical="center" wrapText="1"/>
    </xf>
    <xf numFmtId="0" fontId="4" fillId="12" borderId="1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justify" vertical="top" wrapText="1"/>
    </xf>
    <xf numFmtId="3" fontId="4" fillId="0" borderId="7" xfId="2" applyNumberFormat="1" applyFont="1" applyFill="1" applyBorder="1" applyAlignment="1" applyProtection="1">
      <alignment vertical="top"/>
      <protection locked="0"/>
    </xf>
    <xf numFmtId="0" fontId="8" fillId="0" borderId="8" xfId="2" applyFont="1" applyFill="1" applyBorder="1" applyAlignment="1" applyProtection="1">
      <alignment horizontal="center" vertical="top"/>
    </xf>
    <xf numFmtId="0" fontId="8" fillId="0" borderId="0" xfId="2" applyFont="1" applyFill="1" applyBorder="1" applyAlignment="1" applyProtection="1">
      <alignment horizontal="left" vertical="top" wrapText="1"/>
    </xf>
    <xf numFmtId="4" fontId="8" fillId="0" borderId="14" xfId="3" applyNumberFormat="1" applyFont="1" applyFill="1" applyBorder="1" applyAlignment="1" applyProtection="1">
      <alignment vertical="top"/>
      <protection locked="0"/>
    </xf>
    <xf numFmtId="3" fontId="8" fillId="0" borderId="14" xfId="2" applyNumberFormat="1" applyFont="1" applyFill="1" applyBorder="1" applyAlignment="1" applyProtection="1">
      <alignment vertical="top"/>
      <protection locked="0"/>
    </xf>
    <xf numFmtId="0" fontId="7" fillId="0" borderId="8" xfId="2" applyFont="1" applyFill="1" applyBorder="1" applyAlignment="1" applyProtection="1">
      <alignment horizontal="center" vertical="top"/>
    </xf>
    <xf numFmtId="0" fontId="4" fillId="0" borderId="8" xfId="2" applyFont="1" applyFill="1" applyBorder="1" applyAlignment="1" applyProtection="1">
      <alignment horizontal="left" vertical="top" wrapText="1"/>
    </xf>
    <xf numFmtId="0" fontId="4" fillId="0" borderId="9" xfId="2" applyFont="1" applyFill="1" applyBorder="1" applyAlignment="1" applyProtection="1">
      <alignment horizontal="left" vertical="top" wrapText="1"/>
    </xf>
    <xf numFmtId="3" fontId="4" fillId="0" borderId="14" xfId="2" applyNumberFormat="1" applyFont="1" applyFill="1" applyBorder="1" applyAlignment="1" applyProtection="1">
      <alignment vertical="top"/>
      <protection locked="0"/>
    </xf>
    <xf numFmtId="0" fontId="4" fillId="0" borderId="8" xfId="2" applyFont="1" applyFill="1" applyBorder="1" applyAlignment="1" applyProtection="1">
      <alignment vertical="top"/>
    </xf>
    <xf numFmtId="0" fontId="4" fillId="0" borderId="0" xfId="2" applyFont="1" applyFill="1" applyBorder="1" applyAlignment="1" applyProtection="1">
      <alignment vertical="top"/>
    </xf>
    <xf numFmtId="0" fontId="4" fillId="0" borderId="8" xfId="4" applyFont="1" applyFill="1" applyBorder="1" applyAlignment="1" applyProtection="1">
      <alignment horizontal="center" vertical="top"/>
    </xf>
    <xf numFmtId="0" fontId="8" fillId="0" borderId="2" xfId="2" quotePrefix="1" applyFont="1" applyFill="1" applyBorder="1" applyAlignment="1" applyProtection="1">
      <alignment horizontal="center" vertical="top"/>
    </xf>
    <xf numFmtId="0" fontId="4" fillId="0" borderId="3" xfId="2" applyFont="1" applyFill="1" applyBorder="1" applyAlignment="1" applyProtection="1">
      <alignment horizontal="center" vertical="top" wrapText="1"/>
    </xf>
    <xf numFmtId="0" fontId="8" fillId="0" borderId="15" xfId="2" quotePrefix="1" applyFont="1" applyFill="1" applyBorder="1" applyAlignment="1" applyProtection="1">
      <alignment horizontal="center" vertical="top"/>
      <protection locked="0"/>
    </xf>
    <xf numFmtId="4" fontId="4" fillId="0" borderId="4" xfId="2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3" fontId="6" fillId="0" borderId="0" xfId="2" applyNumberFormat="1" applyFont="1" applyFill="1" applyBorder="1" applyAlignment="1" applyProtection="1">
      <alignment vertical="top"/>
      <protection locked="0"/>
    </xf>
    <xf numFmtId="0" fontId="0" fillId="0" borderId="0" xfId="2" applyFont="1" applyFill="1" applyBorder="1" applyAlignment="1" applyProtection="1">
      <alignment vertical="top" wrapText="1"/>
      <protection locked="0"/>
    </xf>
    <xf numFmtId="0" fontId="0" fillId="0" borderId="0" xfId="2" applyFont="1" applyFill="1" applyBorder="1" applyAlignment="1" applyProtection="1">
      <alignment vertical="top"/>
      <protection locked="0"/>
    </xf>
    <xf numFmtId="0" fontId="0" fillId="0" borderId="0" xfId="2" applyFont="1" applyFill="1" applyBorder="1" applyAlignment="1" applyProtection="1">
      <alignment horizontal="left" vertical="top" wrapText="1"/>
      <protection locked="0"/>
    </xf>
    <xf numFmtId="0" fontId="23" fillId="12" borderId="5" xfId="4" applyFont="1" applyFill="1" applyBorder="1" applyAlignment="1">
      <alignment horizontal="center" vertical="center"/>
    </xf>
    <xf numFmtId="0" fontId="23" fillId="12" borderId="15" xfId="4" applyFont="1" applyFill="1" applyBorder="1" applyAlignment="1">
      <alignment horizontal="center" vertical="center"/>
    </xf>
    <xf numFmtId="0" fontId="23" fillId="12" borderId="6" xfId="4" applyFont="1" applyFill="1" applyBorder="1" applyAlignment="1">
      <alignment horizontal="center" vertical="center"/>
    </xf>
    <xf numFmtId="0" fontId="24" fillId="0" borderId="0" xfId="406" applyFont="1"/>
    <xf numFmtId="0" fontId="23" fillId="12" borderId="8" xfId="4" applyFont="1" applyFill="1" applyBorder="1" applyAlignment="1">
      <alignment horizontal="center" vertical="center"/>
    </xf>
    <xf numFmtId="0" fontId="23" fillId="12" borderId="0" xfId="4" applyFont="1" applyFill="1" applyBorder="1" applyAlignment="1">
      <alignment horizontal="center" vertical="center"/>
    </xf>
    <xf numFmtId="0" fontId="23" fillId="12" borderId="9" xfId="4" applyFont="1" applyFill="1" applyBorder="1" applyAlignment="1">
      <alignment horizontal="center" vertical="center"/>
    </xf>
    <xf numFmtId="0" fontId="23" fillId="12" borderId="12" xfId="4" applyFont="1" applyFill="1" applyBorder="1" applyAlignment="1">
      <alignment horizontal="center" vertical="center"/>
    </xf>
    <xf numFmtId="0" fontId="23" fillId="12" borderId="16" xfId="4" applyFont="1" applyFill="1" applyBorder="1" applyAlignment="1">
      <alignment horizontal="center" vertical="center"/>
    </xf>
    <xf numFmtId="0" fontId="23" fillId="12" borderId="13" xfId="4" applyFont="1" applyFill="1" applyBorder="1" applyAlignment="1">
      <alignment horizontal="center" vertical="center"/>
    </xf>
    <xf numFmtId="0" fontId="24" fillId="13" borderId="0" xfId="406" applyFont="1" applyFill="1"/>
    <xf numFmtId="0" fontId="23" fillId="12" borderId="14" xfId="406" applyFont="1" applyFill="1" applyBorder="1" applyAlignment="1">
      <alignment horizontal="center" vertical="center"/>
    </xf>
    <xf numFmtId="0" fontId="23" fillId="12" borderId="11" xfId="406" applyFont="1" applyFill="1" applyBorder="1" applyAlignment="1">
      <alignment horizontal="center" vertical="center" wrapText="1"/>
    </xf>
    <xf numFmtId="0" fontId="23" fillId="12" borderId="10" xfId="406" applyFont="1" applyFill="1" applyBorder="1" applyAlignment="1">
      <alignment horizontal="center" vertical="center" wrapText="1"/>
    </xf>
    <xf numFmtId="0" fontId="23" fillId="12" borderId="10" xfId="406" applyFont="1" applyFill="1" applyBorder="1" applyAlignment="1">
      <alignment horizontal="center" vertical="center" wrapText="1"/>
    </xf>
    <xf numFmtId="0" fontId="23" fillId="12" borderId="11" xfId="406" applyFont="1" applyFill="1" applyBorder="1" applyAlignment="1">
      <alignment horizontal="center" vertical="center"/>
    </xf>
    <xf numFmtId="0" fontId="24" fillId="13" borderId="7" xfId="4" applyFont="1" applyFill="1" applyBorder="1" applyAlignment="1">
      <alignment horizontal="justify" vertical="center" wrapText="1"/>
    </xf>
    <xf numFmtId="4" fontId="25" fillId="0" borderId="14" xfId="0" applyNumberFormat="1" applyFont="1" applyFill="1" applyBorder="1" applyProtection="1">
      <protection locked="0"/>
    </xf>
    <xf numFmtId="3" fontId="24" fillId="13" borderId="7" xfId="31" applyNumberFormat="1" applyFont="1" applyFill="1" applyBorder="1" applyAlignment="1">
      <alignment horizontal="right" vertical="center" wrapText="1"/>
    </xf>
    <xf numFmtId="3" fontId="26" fillId="13" borderId="7" xfId="31" applyNumberFormat="1" applyFont="1" applyFill="1" applyBorder="1" applyAlignment="1">
      <alignment horizontal="right" vertical="center" wrapText="1"/>
    </xf>
    <xf numFmtId="4" fontId="24" fillId="0" borderId="0" xfId="406" applyNumberFormat="1" applyFont="1"/>
    <xf numFmtId="0" fontId="24" fillId="0" borderId="14" xfId="4" applyFont="1" applyBorder="1" applyAlignment="1"/>
    <xf numFmtId="3" fontId="24" fillId="13" borderId="14" xfId="31" applyNumberFormat="1" applyFont="1" applyFill="1" applyBorder="1" applyAlignment="1">
      <alignment horizontal="right" vertical="center" wrapText="1"/>
    </xf>
    <xf numFmtId="3" fontId="26" fillId="13" borderId="14" xfId="31" applyNumberFormat="1" applyFont="1" applyFill="1" applyBorder="1" applyAlignment="1">
      <alignment horizontal="right" vertical="center" wrapText="1"/>
    </xf>
    <xf numFmtId="0" fontId="27" fillId="0" borderId="14" xfId="4" applyFont="1" applyFill="1" applyBorder="1" applyAlignment="1">
      <alignment horizontal="left" vertical="center"/>
    </xf>
    <xf numFmtId="0" fontId="24" fillId="0" borderId="14" xfId="4" applyFont="1" applyFill="1" applyBorder="1" applyAlignment="1">
      <alignment horizontal="left" vertical="center"/>
    </xf>
    <xf numFmtId="3" fontId="24" fillId="13" borderId="9" xfId="31" applyNumberFormat="1" applyFont="1" applyFill="1" applyBorder="1" applyAlignment="1">
      <alignment horizontal="right" vertical="center" wrapText="1"/>
    </xf>
    <xf numFmtId="3" fontId="26" fillId="13" borderId="9" xfId="31" applyNumberFormat="1" applyFont="1" applyFill="1" applyBorder="1" applyAlignment="1">
      <alignment horizontal="right" vertical="center" wrapText="1"/>
    </xf>
    <xf numFmtId="0" fontId="26" fillId="13" borderId="10" xfId="4" applyFont="1" applyFill="1" applyBorder="1" applyAlignment="1">
      <alignment horizontal="justify" vertical="center" wrapText="1"/>
    </xf>
    <xf numFmtId="3" fontId="26" fillId="13" borderId="10" xfId="31" applyNumberFormat="1" applyFont="1" applyFill="1" applyBorder="1" applyAlignment="1">
      <alignment horizontal="right" vertical="center" wrapText="1"/>
    </xf>
    <xf numFmtId="43" fontId="24" fillId="13" borderId="0" xfId="1" applyFont="1" applyFill="1"/>
    <xf numFmtId="43" fontId="24" fillId="0" borderId="0" xfId="1" applyFont="1"/>
    <xf numFmtId="43" fontId="24" fillId="0" borderId="0" xfId="406" applyNumberFormat="1" applyFont="1"/>
    <xf numFmtId="0" fontId="23" fillId="12" borderId="5" xfId="4" applyFont="1" applyFill="1" applyBorder="1" applyAlignment="1">
      <alignment horizontal="center"/>
    </xf>
    <xf numFmtId="0" fontId="23" fillId="12" borderId="15" xfId="4" applyFont="1" applyFill="1" applyBorder="1" applyAlignment="1">
      <alignment horizontal="center"/>
    </xf>
    <xf numFmtId="0" fontId="23" fillId="12" borderId="6" xfId="4" applyFont="1" applyFill="1" applyBorder="1" applyAlignment="1">
      <alignment horizontal="center"/>
    </xf>
    <xf numFmtId="0" fontId="23" fillId="12" borderId="8" xfId="4" applyFont="1" applyFill="1" applyBorder="1" applyAlignment="1">
      <alignment horizontal="center"/>
    </xf>
    <xf numFmtId="0" fontId="23" fillId="12" borderId="0" xfId="4" applyFont="1" applyFill="1" applyBorder="1" applyAlignment="1">
      <alignment horizontal="center"/>
    </xf>
    <xf numFmtId="0" fontId="23" fillId="12" borderId="9" xfId="4" applyFont="1" applyFill="1" applyBorder="1" applyAlignment="1">
      <alignment horizontal="center"/>
    </xf>
    <xf numFmtId="0" fontId="23" fillId="12" borderId="10" xfId="4" applyFont="1" applyFill="1" applyBorder="1" applyAlignment="1">
      <alignment horizontal="center" vertical="center"/>
    </xf>
    <xf numFmtId="0" fontId="23" fillId="12" borderId="10" xfId="4" applyFont="1" applyFill="1" applyBorder="1" applyAlignment="1">
      <alignment horizontal="center" vertical="center" wrapText="1"/>
    </xf>
    <xf numFmtId="0" fontId="23" fillId="12" borderId="10" xfId="4" applyFont="1" applyFill="1" applyBorder="1" applyAlignment="1">
      <alignment horizontal="center" vertical="center" wrapText="1"/>
    </xf>
    <xf numFmtId="0" fontId="25" fillId="15" borderId="7" xfId="533" applyNumberFormat="1" applyFont="1" applyFill="1" applyBorder="1" applyAlignment="1" applyProtection="1">
      <alignment horizontal="left" vertical="center" wrapText="1"/>
      <protection locked="0"/>
    </xf>
    <xf numFmtId="3" fontId="8" fillId="0" borderId="7" xfId="59" applyNumberFormat="1" applyFont="1" applyBorder="1" applyAlignment="1">
      <alignment vertical="center"/>
    </xf>
    <xf numFmtId="3" fontId="25" fillId="0" borderId="7" xfId="59" applyNumberFormat="1" applyFont="1" applyBorder="1" applyAlignment="1">
      <alignment vertical="center"/>
    </xf>
    <xf numFmtId="3" fontId="25" fillId="0" borderId="7" xfId="4" applyNumberFormat="1" applyFont="1" applyBorder="1" applyAlignment="1">
      <alignment vertical="center"/>
    </xf>
    <xf numFmtId="0" fontId="25" fillId="15" borderId="14" xfId="533" applyNumberFormat="1" applyFont="1" applyFill="1" applyBorder="1" applyAlignment="1" applyProtection="1">
      <alignment horizontal="left" vertical="center" wrapText="1"/>
      <protection locked="0"/>
    </xf>
    <xf numFmtId="3" fontId="8" fillId="0" borderId="14" xfId="59" applyNumberFormat="1" applyFont="1" applyBorder="1" applyAlignment="1">
      <alignment vertical="center"/>
    </xf>
    <xf numFmtId="3" fontId="25" fillId="0" borderId="14" xfId="59" applyNumberFormat="1" applyFont="1" applyBorder="1" applyAlignment="1">
      <alignment vertical="center"/>
    </xf>
    <xf numFmtId="3" fontId="25" fillId="0" borderId="14" xfId="4" applyNumberFormat="1" applyFont="1" applyBorder="1" applyAlignment="1">
      <alignment vertical="center"/>
    </xf>
    <xf numFmtId="0" fontId="23" fillId="15" borderId="10" xfId="533" applyNumberFormat="1" applyFont="1" applyFill="1" applyBorder="1" applyAlignment="1" applyProtection="1">
      <alignment horizontal="center" vertical="center" wrapText="1"/>
      <protection locked="0"/>
    </xf>
    <xf numFmtId="3" fontId="4" fillId="0" borderId="10" xfId="59" applyNumberFormat="1" applyFont="1" applyBorder="1" applyAlignment="1">
      <alignment vertical="center"/>
    </xf>
    <xf numFmtId="3" fontId="23" fillId="0" borderId="10" xfId="59" applyNumberFormat="1" applyFont="1" applyBorder="1" applyAlignment="1">
      <alignment vertical="center"/>
    </xf>
    <xf numFmtId="0" fontId="25" fillId="15" borderId="15" xfId="533" applyNumberFormat="1" applyFont="1" applyFill="1" applyBorder="1" applyAlignment="1" applyProtection="1">
      <alignment horizontal="left" vertical="center" wrapText="1"/>
      <protection locked="0"/>
    </xf>
    <xf numFmtId="0" fontId="25" fillId="0" borderId="0" xfId="4" applyFont="1" applyAlignment="1">
      <alignment vertical="center"/>
    </xf>
    <xf numFmtId="3" fontId="24" fillId="0" borderId="0" xfId="4" applyNumberFormat="1" applyFont="1"/>
    <xf numFmtId="0" fontId="28" fillId="12" borderId="5" xfId="4" applyFont="1" applyFill="1" applyBorder="1" applyAlignment="1">
      <alignment horizontal="center" vertical="center"/>
    </xf>
    <xf numFmtId="0" fontId="28" fillId="12" borderId="15" xfId="4" applyFont="1" applyFill="1" applyBorder="1" applyAlignment="1">
      <alignment horizontal="center" vertical="center"/>
    </xf>
    <xf numFmtId="0" fontId="28" fillId="12" borderId="6" xfId="4" applyFont="1" applyFill="1" applyBorder="1" applyAlignment="1">
      <alignment horizontal="center" vertical="center"/>
    </xf>
    <xf numFmtId="0" fontId="28" fillId="12" borderId="8" xfId="4" applyFont="1" applyFill="1" applyBorder="1" applyAlignment="1">
      <alignment horizontal="center" vertical="center"/>
    </xf>
    <xf numFmtId="0" fontId="28" fillId="12" borderId="0" xfId="4" applyFont="1" applyFill="1" applyBorder="1" applyAlignment="1">
      <alignment horizontal="center" vertical="center"/>
    </xf>
    <xf numFmtId="0" fontId="28" fillId="12" borderId="9" xfId="4" applyFont="1" applyFill="1" applyBorder="1" applyAlignment="1">
      <alignment horizontal="center" vertical="center"/>
    </xf>
    <xf numFmtId="0" fontId="28" fillId="12" borderId="10" xfId="4" applyFont="1" applyFill="1" applyBorder="1" applyAlignment="1">
      <alignment horizontal="center" vertical="center"/>
    </xf>
    <xf numFmtId="0" fontId="28" fillId="12" borderId="10" xfId="4" applyFont="1" applyFill="1" applyBorder="1" applyAlignment="1">
      <alignment horizontal="center" vertical="center" wrapText="1"/>
    </xf>
    <xf numFmtId="0" fontId="28" fillId="12" borderId="10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 applyProtection="1">
      <alignment vertical="center"/>
    </xf>
    <xf numFmtId="4" fontId="25" fillId="0" borderId="14" xfId="0" applyNumberFormat="1" applyFont="1" applyFill="1" applyBorder="1" applyAlignment="1" applyProtection="1">
      <alignment vertical="center"/>
      <protection locked="0"/>
    </xf>
    <xf numFmtId="3" fontId="25" fillId="0" borderId="14" xfId="4" applyNumberFormat="1" applyFont="1" applyBorder="1" applyAlignment="1" applyProtection="1">
      <alignment horizontal="right" vertical="center"/>
      <protection locked="0"/>
    </xf>
    <xf numFmtId="0" fontId="11" fillId="0" borderId="14" xfId="4" applyFont="1" applyFill="1" applyBorder="1" applyAlignment="1" applyProtection="1">
      <alignment vertical="center" wrapText="1"/>
    </xf>
    <xf numFmtId="0" fontId="29" fillId="0" borderId="10" xfId="4" applyFont="1" applyFill="1" applyBorder="1" applyAlignment="1" applyProtection="1">
      <alignment horizontal="center" vertical="center"/>
    </xf>
    <xf numFmtId="3" fontId="26" fillId="0" borderId="10" xfId="4" applyNumberFormat="1" applyFont="1" applyBorder="1" applyAlignment="1" applyProtection="1">
      <alignment horizontal="right" vertical="center"/>
      <protection locked="0"/>
    </xf>
    <xf numFmtId="0" fontId="8" fillId="0" borderId="0" xfId="4" applyFont="1" applyAlignment="1">
      <alignment vertical="center"/>
    </xf>
    <xf numFmtId="167" fontId="8" fillId="0" borderId="0" xfId="4" applyNumberFormat="1" applyFont="1" applyAlignment="1">
      <alignment vertical="center"/>
    </xf>
    <xf numFmtId="0" fontId="11" fillId="0" borderId="0" xfId="4" applyFont="1" applyAlignment="1">
      <alignment vertical="center"/>
    </xf>
    <xf numFmtId="4" fontId="4" fillId="0" borderId="0" xfId="4" applyNumberFormat="1" applyFont="1" applyFill="1" applyBorder="1" applyAlignment="1" applyProtection="1">
      <alignment vertical="center"/>
      <protection locked="0"/>
    </xf>
    <xf numFmtId="0" fontId="4" fillId="12" borderId="2" xfId="333" applyFont="1" applyFill="1" applyBorder="1" applyAlignment="1" applyProtection="1">
      <alignment horizontal="center" vertical="center" wrapText="1"/>
      <protection locked="0"/>
    </xf>
    <xf numFmtId="0" fontId="4" fillId="12" borderId="3" xfId="333" applyFont="1" applyFill="1" applyBorder="1" applyAlignment="1" applyProtection="1">
      <alignment horizontal="center" vertical="center" wrapText="1"/>
      <protection locked="0"/>
    </xf>
    <xf numFmtId="0" fontId="4" fillId="12" borderId="4" xfId="333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4" fillId="12" borderId="7" xfId="333" applyFont="1" applyFill="1" applyBorder="1" applyAlignment="1">
      <alignment horizontal="center" vertical="center"/>
    </xf>
    <xf numFmtId="4" fontId="4" fillId="12" borderId="7" xfId="333" applyNumberFormat="1" applyFont="1" applyFill="1" applyBorder="1" applyAlignment="1">
      <alignment horizontal="center" vertical="center" wrapText="1"/>
    </xf>
    <xf numFmtId="0" fontId="4" fillId="12" borderId="14" xfId="333" applyFont="1" applyFill="1" applyBorder="1" applyAlignment="1">
      <alignment horizontal="center" vertical="center"/>
    </xf>
    <xf numFmtId="4" fontId="4" fillId="12" borderId="10" xfId="333" applyNumberFormat="1" applyFont="1" applyFill="1" applyBorder="1" applyAlignment="1">
      <alignment horizontal="center" vertical="center" wrapText="1"/>
    </xf>
    <xf numFmtId="4" fontId="4" fillId="12" borderId="11" xfId="333" applyNumberFormat="1" applyFont="1" applyFill="1" applyBorder="1" applyAlignment="1">
      <alignment horizontal="center" vertical="center" wrapText="1"/>
    </xf>
    <xf numFmtId="0" fontId="4" fillId="12" borderId="11" xfId="333" applyFont="1" applyFill="1" applyBorder="1" applyAlignment="1">
      <alignment horizontal="center" vertical="center"/>
    </xf>
    <xf numFmtId="0" fontId="4" fillId="12" borderId="10" xfId="333" applyNumberFormat="1" applyFont="1" applyFill="1" applyBorder="1" applyAlignment="1">
      <alignment horizontal="center" vertical="center" wrapText="1"/>
    </xf>
    <xf numFmtId="0" fontId="4" fillId="12" borderId="7" xfId="333" applyNumberFormat="1" applyFont="1" applyFill="1" applyBorder="1" applyAlignment="1">
      <alignment horizontal="center" vertical="center" wrapText="1"/>
    </xf>
    <xf numFmtId="0" fontId="8" fillId="0" borderId="8" xfId="0" applyFont="1" applyBorder="1" applyProtection="1"/>
    <xf numFmtId="4" fontId="8" fillId="0" borderId="14" xfId="0" applyNumberFormat="1" applyFont="1" applyBorder="1" applyProtection="1">
      <protection locked="0"/>
    </xf>
    <xf numFmtId="3" fontId="8" fillId="0" borderId="7" xfId="0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3" fontId="8" fillId="0" borderId="14" xfId="0" applyNumberFormat="1" applyFont="1" applyFill="1" applyBorder="1" applyProtection="1">
      <protection locked="0"/>
    </xf>
    <xf numFmtId="0" fontId="0" fillId="0" borderId="8" xfId="0" applyBorder="1" applyAlignment="1" applyProtection="1">
      <alignment vertical="top"/>
      <protection locked="0"/>
    </xf>
    <xf numFmtId="4" fontId="8" fillId="0" borderId="11" xfId="0" applyNumberFormat="1" applyFont="1" applyBorder="1" applyProtection="1">
      <protection locked="0"/>
    </xf>
    <xf numFmtId="3" fontId="8" fillId="0" borderId="11" xfId="0" applyNumberFormat="1" applyFont="1" applyFill="1" applyBorder="1" applyProtection="1"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3" fontId="4" fillId="0" borderId="10" xfId="0" applyNumberFormat="1" applyFont="1" applyFill="1" applyBorder="1" applyProtection="1">
      <protection locked="0"/>
    </xf>
    <xf numFmtId="3" fontId="4" fillId="0" borderId="11" xfId="0" applyNumberFormat="1" applyFont="1" applyFill="1" applyBorder="1" applyProtection="1">
      <protection locked="0"/>
    </xf>
    <xf numFmtId="3" fontId="0" fillId="0" borderId="0" xfId="0" applyNumberFormat="1" applyProtection="1">
      <protection locked="0"/>
    </xf>
    <xf numFmtId="3" fontId="30" fillId="0" borderId="0" xfId="0" applyNumberFormat="1" applyFont="1"/>
    <xf numFmtId="0" fontId="23" fillId="12" borderId="2" xfId="333" applyFont="1" applyFill="1" applyBorder="1" applyAlignment="1" applyProtection="1">
      <alignment horizontal="center" vertical="center" wrapText="1"/>
      <protection locked="0"/>
    </xf>
    <xf numFmtId="0" fontId="23" fillId="12" borderId="3" xfId="333" applyFont="1" applyFill="1" applyBorder="1" applyAlignment="1" applyProtection="1">
      <alignment horizontal="center" vertical="center" wrapText="1"/>
      <protection locked="0"/>
    </xf>
    <xf numFmtId="0" fontId="23" fillId="12" borderId="4" xfId="333" applyFont="1" applyFill="1" applyBorder="1" applyAlignment="1" applyProtection="1">
      <alignment horizontal="center" vertical="center" wrapText="1"/>
      <protection locked="0"/>
    </xf>
    <xf numFmtId="0" fontId="24" fillId="0" borderId="0" xfId="547" applyFont="1" applyAlignment="1">
      <alignment vertical="center"/>
    </xf>
    <xf numFmtId="0" fontId="23" fillId="12" borderId="5" xfId="333" applyFont="1" applyFill="1" applyBorder="1" applyAlignment="1">
      <alignment horizontal="center" vertical="center"/>
    </xf>
    <xf numFmtId="0" fontId="23" fillId="12" borderId="6" xfId="333" applyFont="1" applyFill="1" applyBorder="1" applyAlignment="1">
      <alignment horizontal="center" vertical="center"/>
    </xf>
    <xf numFmtId="4" fontId="23" fillId="12" borderId="7" xfId="333" applyNumberFormat="1" applyFont="1" applyFill="1" applyBorder="1" applyAlignment="1">
      <alignment horizontal="center" vertical="center" wrapText="1"/>
    </xf>
    <xf numFmtId="0" fontId="23" fillId="12" borderId="8" xfId="333" applyFont="1" applyFill="1" applyBorder="1" applyAlignment="1">
      <alignment horizontal="center" vertical="center"/>
    </xf>
    <xf numFmtId="0" fontId="23" fillId="12" borderId="9" xfId="333" applyFont="1" applyFill="1" applyBorder="1" applyAlignment="1">
      <alignment horizontal="center" vertical="center"/>
    </xf>
    <xf numFmtId="4" fontId="23" fillId="12" borderId="10" xfId="333" applyNumberFormat="1" applyFont="1" applyFill="1" applyBorder="1" applyAlignment="1">
      <alignment horizontal="center" vertical="center" wrapText="1"/>
    </xf>
    <xf numFmtId="4" fontId="23" fillId="12" borderId="11" xfId="333" applyNumberFormat="1" applyFont="1" applyFill="1" applyBorder="1" applyAlignment="1">
      <alignment horizontal="center" vertical="center" wrapText="1"/>
    </xf>
    <xf numFmtId="0" fontId="23" fillId="12" borderId="12" xfId="333" applyFont="1" applyFill="1" applyBorder="1" applyAlignment="1">
      <alignment horizontal="center" vertical="center"/>
    </xf>
    <xf numFmtId="0" fontId="23" fillId="12" borderId="13" xfId="333" applyFont="1" applyFill="1" applyBorder="1" applyAlignment="1">
      <alignment horizontal="center" vertical="center"/>
    </xf>
    <xf numFmtId="0" fontId="23" fillId="12" borderId="10" xfId="333" applyNumberFormat="1" applyFont="1" applyFill="1" applyBorder="1" applyAlignment="1">
      <alignment horizontal="center" vertical="center" wrapText="1"/>
    </xf>
    <xf numFmtId="0" fontId="31" fillId="0" borderId="8" xfId="547" applyFont="1" applyBorder="1" applyAlignment="1">
      <alignment horizontal="left" vertical="center" wrapText="1"/>
    </xf>
    <xf numFmtId="0" fontId="31" fillId="0" borderId="0" xfId="547" applyFont="1" applyBorder="1" applyAlignment="1">
      <alignment horizontal="left" vertical="center" wrapText="1"/>
    </xf>
    <xf numFmtId="3" fontId="32" fillId="13" borderId="14" xfId="57" applyNumberFormat="1" applyFont="1" applyFill="1" applyBorder="1" applyAlignment="1">
      <alignment vertical="center"/>
    </xf>
    <xf numFmtId="4" fontId="24" fillId="0" borderId="0" xfId="547" applyNumberFormat="1" applyFont="1" applyAlignment="1">
      <alignment vertical="center"/>
    </xf>
    <xf numFmtId="0" fontId="33" fillId="0" borderId="8" xfId="547" applyFont="1" applyBorder="1" applyAlignment="1">
      <alignment horizontal="center" vertical="center" wrapText="1"/>
    </xf>
    <xf numFmtId="0" fontId="34" fillId="0" borderId="0" xfId="547" applyFont="1" applyBorder="1" applyAlignment="1">
      <alignment vertical="center" wrapText="1"/>
    </xf>
    <xf numFmtId="3" fontId="35" fillId="13" borderId="14" xfId="57" applyNumberFormat="1" applyFont="1" applyFill="1" applyBorder="1" applyAlignment="1">
      <alignment vertical="center"/>
    </xf>
    <xf numFmtId="3" fontId="35" fillId="13" borderId="14" xfId="57" applyNumberFormat="1" applyFont="1" applyFill="1" applyBorder="1" applyAlignment="1" applyProtection="1">
      <alignment vertical="center"/>
      <protection locked="0"/>
    </xf>
    <xf numFmtId="0" fontId="26" fillId="0" borderId="2" xfId="547" applyFont="1" applyBorder="1" applyAlignment="1">
      <alignment horizontal="justify" vertical="center" wrapText="1"/>
    </xf>
    <xf numFmtId="0" fontId="26" fillId="0" borderId="4" xfId="547" applyFont="1" applyBorder="1" applyAlignment="1">
      <alignment horizontal="justify" vertical="center" wrapText="1"/>
    </xf>
    <xf numFmtId="3" fontId="32" fillId="13" borderId="10" xfId="57" applyNumberFormat="1" applyFont="1" applyFill="1" applyBorder="1" applyAlignment="1">
      <alignment vertical="center"/>
    </xf>
    <xf numFmtId="0" fontId="1" fillId="0" borderId="0" xfId="547" applyFont="1"/>
    <xf numFmtId="3" fontId="24" fillId="0" borderId="0" xfId="547" applyNumberFormat="1" applyFont="1" applyAlignment="1">
      <alignment vertical="center"/>
    </xf>
    <xf numFmtId="0" fontId="28" fillId="12" borderId="2" xfId="333" applyFont="1" applyFill="1" applyBorder="1" applyAlignment="1" applyProtection="1">
      <alignment horizontal="center" vertical="center" wrapText="1"/>
      <protection locked="0"/>
    </xf>
    <xf numFmtId="0" fontId="28" fillId="12" borderId="3" xfId="333" applyFont="1" applyFill="1" applyBorder="1" applyAlignment="1" applyProtection="1">
      <alignment horizontal="center" vertical="center" wrapText="1"/>
      <protection locked="0"/>
    </xf>
    <xf numFmtId="0" fontId="28" fillId="12" borderId="4" xfId="333" applyFont="1" applyFill="1" applyBorder="1" applyAlignment="1" applyProtection="1">
      <alignment horizontal="center" vertical="center" wrapText="1"/>
      <protection locked="0"/>
    </xf>
    <xf numFmtId="0" fontId="36" fillId="13" borderId="8" xfId="547" applyFont="1" applyFill="1" applyBorder="1" applyAlignment="1">
      <alignment horizontal="left" vertical="center" wrapText="1"/>
    </xf>
    <xf numFmtId="0" fontId="36" fillId="13" borderId="0" xfId="547" applyFont="1" applyFill="1" applyAlignment="1">
      <alignment horizontal="left" vertical="center" wrapText="1"/>
    </xf>
    <xf numFmtId="0" fontId="28" fillId="12" borderId="5" xfId="333" applyFont="1" applyFill="1" applyBorder="1" applyAlignment="1">
      <alignment horizontal="center" vertical="center"/>
    </xf>
    <xf numFmtId="0" fontId="28" fillId="12" borderId="6" xfId="333" applyFont="1" applyFill="1" applyBorder="1" applyAlignment="1">
      <alignment horizontal="center" vertical="center"/>
    </xf>
    <xf numFmtId="4" fontId="28" fillId="12" borderId="7" xfId="333" applyNumberFormat="1" applyFont="1" applyFill="1" applyBorder="1" applyAlignment="1">
      <alignment horizontal="center" vertical="center" wrapText="1"/>
    </xf>
    <xf numFmtId="0" fontId="28" fillId="12" borderId="8" xfId="333" applyFont="1" applyFill="1" applyBorder="1" applyAlignment="1">
      <alignment horizontal="center" vertical="center"/>
    </xf>
    <xf numFmtId="0" fontId="28" fillId="12" borderId="9" xfId="333" applyFont="1" applyFill="1" applyBorder="1" applyAlignment="1">
      <alignment horizontal="center" vertical="center"/>
    </xf>
    <xf numFmtId="4" fontId="28" fillId="12" borderId="10" xfId="333" applyNumberFormat="1" applyFont="1" applyFill="1" applyBorder="1" applyAlignment="1">
      <alignment horizontal="center" vertical="center" wrapText="1"/>
    </xf>
    <xf numFmtId="4" fontId="28" fillId="12" borderId="11" xfId="333" applyNumberFormat="1" applyFont="1" applyFill="1" applyBorder="1" applyAlignment="1">
      <alignment horizontal="center" vertical="center" wrapText="1"/>
    </xf>
    <xf numFmtId="0" fontId="28" fillId="12" borderId="12" xfId="333" applyFont="1" applyFill="1" applyBorder="1" applyAlignment="1">
      <alignment horizontal="center" vertical="center"/>
    </xf>
    <xf numFmtId="0" fontId="28" fillId="12" borderId="13" xfId="333" applyFont="1" applyFill="1" applyBorder="1" applyAlignment="1">
      <alignment horizontal="center" vertical="center"/>
    </xf>
    <xf numFmtId="0" fontId="28" fillId="12" borderId="10" xfId="333" applyNumberFormat="1" applyFont="1" applyFill="1" applyBorder="1" applyAlignment="1">
      <alignment horizontal="center" vertical="center" wrapText="1"/>
    </xf>
    <xf numFmtId="0" fontId="26" fillId="13" borderId="8" xfId="547" applyFont="1" applyFill="1" applyBorder="1" applyAlignment="1">
      <alignment horizontal="left" vertical="center" wrapText="1"/>
    </xf>
    <xf numFmtId="0" fontId="26" fillId="13" borderId="9" xfId="547" applyFont="1" applyFill="1" applyBorder="1" applyAlignment="1">
      <alignment horizontal="left" vertical="center" wrapText="1"/>
    </xf>
    <xf numFmtId="3" fontId="26" fillId="13" borderId="14" xfId="31" applyNumberFormat="1" applyFont="1" applyFill="1" applyBorder="1" applyAlignment="1">
      <alignment vertical="center"/>
    </xf>
    <xf numFmtId="4" fontId="26" fillId="0" borderId="0" xfId="547" applyNumberFormat="1" applyFont="1" applyAlignment="1">
      <alignment vertical="center"/>
    </xf>
    <xf numFmtId="0" fontId="26" fillId="0" borderId="0" xfId="547" applyFont="1" applyAlignment="1">
      <alignment vertical="center"/>
    </xf>
    <xf numFmtId="0" fontId="33" fillId="13" borderId="8" xfId="547" applyFont="1" applyFill="1" applyBorder="1" applyAlignment="1">
      <alignment horizontal="left" vertical="center"/>
    </xf>
    <xf numFmtId="0" fontId="24" fillId="13" borderId="9" xfId="547" applyFont="1" applyFill="1" applyBorder="1" applyAlignment="1">
      <alignment horizontal="justify" vertical="center"/>
    </xf>
    <xf numFmtId="3" fontId="24" fillId="13" borderId="14" xfId="31" applyNumberFormat="1" applyFont="1" applyFill="1" applyBorder="1" applyAlignment="1">
      <alignment vertical="center"/>
    </xf>
    <xf numFmtId="0" fontId="24" fillId="13" borderId="0" xfId="547" applyFont="1" applyFill="1" applyAlignment="1">
      <alignment vertical="center"/>
    </xf>
    <xf numFmtId="3" fontId="24" fillId="13" borderId="14" xfId="547" applyNumberFormat="1" applyFont="1" applyFill="1" applyBorder="1" applyAlignment="1">
      <alignment vertical="center"/>
    </xf>
    <xf numFmtId="0" fontId="26" fillId="13" borderId="0" xfId="547" applyFont="1" applyFill="1" applyAlignment="1">
      <alignment vertical="center"/>
    </xf>
    <xf numFmtId="4" fontId="8" fillId="0" borderId="14" xfId="0" applyNumberFormat="1" applyFont="1" applyFill="1" applyBorder="1" applyProtection="1">
      <protection locked="0"/>
    </xf>
    <xf numFmtId="0" fontId="26" fillId="13" borderId="2" xfId="547" applyFont="1" applyFill="1" applyBorder="1" applyAlignment="1">
      <alignment horizontal="left" vertical="center"/>
    </xf>
    <xf numFmtId="0" fontId="26" fillId="13" borderId="4" xfId="547" applyFont="1" applyFill="1" applyBorder="1" applyAlignment="1">
      <alignment vertical="center"/>
    </xf>
    <xf numFmtId="3" fontId="26" fillId="13" borderId="10" xfId="31" applyNumberFormat="1" applyFont="1" applyFill="1" applyBorder="1" applyAlignment="1">
      <alignment vertical="center"/>
    </xf>
    <xf numFmtId="0" fontId="24" fillId="0" borderId="0" xfId="547" applyFont="1" applyAlignment="1">
      <alignment horizontal="left" vertical="center"/>
    </xf>
    <xf numFmtId="0" fontId="6" fillId="13" borderId="0" xfId="547" applyFont="1" applyFill="1" applyAlignment="1">
      <alignment vertical="center"/>
    </xf>
    <xf numFmtId="3" fontId="30" fillId="0" borderId="0" xfId="547" applyNumberFormat="1" applyFont="1" applyAlignment="1">
      <alignment vertical="center"/>
    </xf>
    <xf numFmtId="41" fontId="24" fillId="0" borderId="0" xfId="547" applyNumberFormat="1" applyFont="1" applyAlignment="1">
      <alignment vertical="center"/>
    </xf>
    <xf numFmtId="0" fontId="6" fillId="0" borderId="0" xfId="547" applyFont="1" applyProtection="1">
      <protection locked="0"/>
    </xf>
    <xf numFmtId="0" fontId="23" fillId="12" borderId="15" xfId="333" applyFont="1" applyFill="1" applyBorder="1" applyAlignment="1">
      <alignment horizontal="center" vertical="center"/>
    </xf>
    <xf numFmtId="0" fontId="23" fillId="12" borderId="0" xfId="333" applyFont="1" applyFill="1" applyBorder="1" applyAlignment="1">
      <alignment horizontal="center" vertical="center"/>
    </xf>
    <xf numFmtId="4" fontId="23" fillId="12" borderId="4" xfId="333" applyNumberFormat="1" applyFont="1" applyFill="1" applyBorder="1" applyAlignment="1">
      <alignment horizontal="center" vertical="center" wrapText="1"/>
    </xf>
    <xf numFmtId="4" fontId="23" fillId="12" borderId="2" xfId="333" applyNumberFormat="1" applyFont="1" applyFill="1" applyBorder="1" applyAlignment="1">
      <alignment horizontal="center" vertical="center" wrapText="1"/>
    </xf>
    <xf numFmtId="0" fontId="23" fillId="12" borderId="16" xfId="333" applyFont="1" applyFill="1" applyBorder="1" applyAlignment="1">
      <alignment horizontal="center" vertical="center"/>
    </xf>
    <xf numFmtId="0" fontId="8" fillId="0" borderId="8" xfId="333" applyFont="1" applyFill="1" applyBorder="1" applyAlignment="1" applyProtection="1"/>
    <xf numFmtId="0" fontId="4" fillId="0" borderId="0" xfId="4" applyFont="1" applyFill="1" applyBorder="1" applyAlignment="1" applyProtection="1">
      <alignment horizontal="center" vertical="top"/>
      <protection hidden="1"/>
    </xf>
    <xf numFmtId="0" fontId="6" fillId="0" borderId="0" xfId="547" applyFont="1" applyBorder="1" applyProtection="1">
      <protection locked="0"/>
    </xf>
    <xf numFmtId="3" fontId="4" fillId="0" borderId="14" xfId="547" applyNumberFormat="1" applyFont="1" applyFill="1" applyBorder="1" applyAlignment="1" applyProtection="1">
      <alignment horizontal="right"/>
      <protection locked="0"/>
    </xf>
    <xf numFmtId="0" fontId="7" fillId="0" borderId="8" xfId="547" applyFont="1" applyBorder="1" applyProtection="1">
      <protection locked="0"/>
    </xf>
    <xf numFmtId="0" fontId="8" fillId="0" borderId="0" xfId="4" applyFont="1" applyFill="1" applyBorder="1" applyAlignment="1" applyProtection="1">
      <alignment horizontal="left" vertical="top"/>
      <protection hidden="1"/>
    </xf>
    <xf numFmtId="0" fontId="4" fillId="0" borderId="0" xfId="547" applyFont="1" applyFill="1" applyBorder="1" applyAlignment="1" applyProtection="1">
      <alignment horizontal="left"/>
    </xf>
    <xf numFmtId="3" fontId="5" fillId="0" borderId="14" xfId="31" applyNumberFormat="1" applyFont="1" applyFill="1" applyBorder="1" applyProtection="1">
      <protection locked="0"/>
    </xf>
    <xf numFmtId="3" fontId="4" fillId="0" borderId="14" xfId="31" applyNumberFormat="1" applyFont="1" applyFill="1" applyBorder="1" applyProtection="1">
      <protection locked="0"/>
    </xf>
    <xf numFmtId="4" fontId="6" fillId="0" borderId="0" xfId="547" applyNumberFormat="1" applyFont="1" applyProtection="1">
      <protection locked="0"/>
    </xf>
    <xf numFmtId="0" fontId="8" fillId="0" borderId="0" xfId="547" applyFont="1" applyFill="1" applyBorder="1" applyAlignment="1" applyProtection="1">
      <alignment horizontal="center"/>
    </xf>
    <xf numFmtId="0" fontId="8" fillId="0" borderId="0" xfId="547" applyFont="1" applyFill="1" applyBorder="1" applyAlignment="1" applyProtection="1">
      <alignment horizontal="left"/>
    </xf>
    <xf numFmtId="3" fontId="8" fillId="0" borderId="14" xfId="31" applyNumberFormat="1" applyFont="1" applyFill="1" applyBorder="1" applyProtection="1">
      <protection locked="0"/>
    </xf>
    <xf numFmtId="3" fontId="8" fillId="0" borderId="14" xfId="297" applyNumberFormat="1" applyFont="1" applyFill="1" applyBorder="1" applyProtection="1">
      <protection locked="0"/>
    </xf>
    <xf numFmtId="0" fontId="6" fillId="0" borderId="12" xfId="547" applyFont="1" applyBorder="1" applyProtection="1">
      <protection locked="0"/>
    </xf>
    <xf numFmtId="0" fontId="8" fillId="0" borderId="16" xfId="547" applyFont="1" applyFill="1" applyBorder="1" applyAlignment="1" applyProtection="1">
      <alignment horizontal="center"/>
    </xf>
    <xf numFmtId="0" fontId="8" fillId="0" borderId="16" xfId="547" applyFont="1" applyFill="1" applyBorder="1" applyAlignment="1" applyProtection="1">
      <alignment horizontal="left"/>
    </xf>
    <xf numFmtId="4" fontId="8" fillId="0" borderId="11" xfId="547" applyNumberFormat="1" applyFont="1" applyFill="1" applyBorder="1" applyProtection="1">
      <protection locked="0"/>
    </xf>
    <xf numFmtId="0" fontId="4" fillId="0" borderId="2" xfId="547" applyFont="1" applyFill="1" applyBorder="1" applyAlignment="1" applyProtection="1">
      <alignment horizontal="center"/>
      <protection locked="0"/>
    </xf>
    <xf numFmtId="0" fontId="4" fillId="0" borderId="3" xfId="547" applyFont="1" applyFill="1" applyBorder="1" applyAlignment="1" applyProtection="1">
      <alignment horizontal="center"/>
      <protection locked="0"/>
    </xf>
    <xf numFmtId="0" fontId="4" fillId="0" borderId="4" xfId="547" applyFont="1" applyFill="1" applyBorder="1" applyAlignment="1" applyProtection="1">
      <alignment horizontal="center"/>
      <protection locked="0"/>
    </xf>
    <xf numFmtId="3" fontId="4" fillId="0" borderId="10" xfId="547" applyNumberFormat="1" applyFont="1" applyFill="1" applyBorder="1" applyProtection="1">
      <protection locked="0"/>
    </xf>
    <xf numFmtId="0" fontId="1" fillId="0" borderId="0" xfId="547"/>
    <xf numFmtId="3" fontId="1" fillId="0" borderId="0" xfId="547" applyNumberFormat="1"/>
    <xf numFmtId="3" fontId="6" fillId="0" borderId="0" xfId="547" applyNumberFormat="1" applyFont="1" applyProtection="1">
      <protection locked="0"/>
    </xf>
    <xf numFmtId="0" fontId="28" fillId="16" borderId="0" xfId="135" applyFont="1" applyFill="1" applyBorder="1" applyAlignment="1">
      <alignment horizontal="center"/>
    </xf>
    <xf numFmtId="0" fontId="13" fillId="16" borderId="0" xfId="135" applyFont="1" applyFill="1"/>
    <xf numFmtId="0" fontId="13" fillId="0" borderId="0" xfId="135" applyFont="1"/>
    <xf numFmtId="0" fontId="13" fillId="13" borderId="0" xfId="135" applyFont="1" applyFill="1"/>
    <xf numFmtId="0" fontId="28" fillId="13" borderId="0" xfId="135" applyFont="1" applyFill="1" applyBorder="1" applyAlignment="1">
      <alignment horizontal="right"/>
    </xf>
    <xf numFmtId="0" fontId="28" fillId="13" borderId="16" xfId="135" applyNumberFormat="1" applyFont="1" applyFill="1" applyBorder="1" applyAlignment="1" applyProtection="1">
      <protection locked="0"/>
    </xf>
    <xf numFmtId="0" fontId="13" fillId="13" borderId="16" xfId="135" applyFont="1" applyFill="1" applyBorder="1"/>
    <xf numFmtId="0" fontId="11" fillId="13" borderId="16" xfId="135" applyFont="1" applyFill="1" applyBorder="1"/>
    <xf numFmtId="0" fontId="11" fillId="13" borderId="0" xfId="135" applyFont="1" applyFill="1"/>
    <xf numFmtId="0" fontId="28" fillId="16" borderId="5" xfId="135" applyFont="1" applyFill="1" applyBorder="1" applyAlignment="1">
      <alignment horizontal="center" vertical="center" wrapText="1"/>
    </xf>
    <xf numFmtId="0" fontId="1" fillId="0" borderId="15" xfId="135" applyBorder="1" applyAlignment="1">
      <alignment wrapText="1"/>
    </xf>
    <xf numFmtId="0" fontId="1" fillId="0" borderId="6" xfId="135" applyBorder="1" applyAlignment="1">
      <alignment wrapText="1"/>
    </xf>
    <xf numFmtId="0" fontId="28" fillId="16" borderId="7" xfId="135" applyFont="1" applyFill="1" applyBorder="1" applyAlignment="1">
      <alignment horizontal="center" vertical="center" wrapText="1"/>
    </xf>
    <xf numFmtId="0" fontId="28" fillId="16" borderId="7" xfId="135" applyFont="1" applyFill="1" applyBorder="1" applyAlignment="1">
      <alignment horizontal="center" vertical="center" wrapText="1"/>
    </xf>
    <xf numFmtId="0" fontId="28" fillId="16" borderId="2" xfId="135" applyFont="1" applyFill="1" applyBorder="1" applyAlignment="1">
      <alignment horizontal="center" vertical="center" wrapText="1"/>
    </xf>
    <xf numFmtId="0" fontId="28" fillId="16" borderId="3" xfId="135" applyFont="1" applyFill="1" applyBorder="1" applyAlignment="1">
      <alignment horizontal="center" vertical="center" wrapText="1"/>
    </xf>
    <xf numFmtId="0" fontId="28" fillId="16" borderId="4" xfId="135" applyFont="1" applyFill="1" applyBorder="1" applyAlignment="1">
      <alignment horizontal="center" vertical="center" wrapText="1"/>
    </xf>
    <xf numFmtId="0" fontId="28" fillId="16" borderId="10" xfId="135" applyFont="1" applyFill="1" applyBorder="1" applyAlignment="1">
      <alignment horizontal="center" vertical="center" wrapText="1"/>
    </xf>
    <xf numFmtId="0" fontId="29" fillId="16" borderId="2" xfId="135" applyFont="1" applyFill="1" applyBorder="1" applyAlignment="1">
      <alignment horizontal="center"/>
    </xf>
    <xf numFmtId="0" fontId="29" fillId="16" borderId="4" xfId="135" applyFont="1" applyFill="1" applyBorder="1" applyAlignment="1">
      <alignment horizontal="center"/>
    </xf>
    <xf numFmtId="0" fontId="1" fillId="0" borderId="8" xfId="135" applyBorder="1" applyAlignment="1">
      <alignment wrapText="1"/>
    </xf>
    <xf numFmtId="0" fontId="1" fillId="0" borderId="0" xfId="135" applyAlignment="1">
      <alignment wrapText="1"/>
    </xf>
    <xf numFmtId="0" fontId="1" fillId="0" borderId="9" xfId="135" applyBorder="1" applyAlignment="1">
      <alignment wrapText="1"/>
    </xf>
    <xf numFmtId="0" fontId="28" fillId="16" borderId="14" xfId="135" applyFont="1" applyFill="1" applyBorder="1" applyAlignment="1">
      <alignment horizontal="center" vertical="center" wrapText="1"/>
    </xf>
    <xf numFmtId="0" fontId="28" fillId="16" borderId="14" xfId="135" applyFont="1" applyFill="1" applyBorder="1" applyAlignment="1">
      <alignment horizontal="center" vertical="center" wrapText="1"/>
    </xf>
    <xf numFmtId="0" fontId="28" fillId="16" borderId="10" xfId="135" applyFont="1" applyFill="1" applyBorder="1" applyAlignment="1">
      <alignment horizontal="center" vertical="center" wrapText="1"/>
    </xf>
    <xf numFmtId="0" fontId="29" fillId="16" borderId="10" xfId="135" applyFont="1" applyFill="1" applyBorder="1" applyAlignment="1">
      <alignment horizontal="center" wrapText="1"/>
    </xf>
    <xf numFmtId="0" fontId="1" fillId="0" borderId="12" xfId="135" applyBorder="1" applyAlignment="1">
      <alignment wrapText="1"/>
    </xf>
    <xf numFmtId="0" fontId="1" fillId="0" borderId="16" xfId="135" applyBorder="1" applyAlignment="1">
      <alignment wrapText="1"/>
    </xf>
    <xf numFmtId="0" fontId="1" fillId="0" borderId="13" xfId="135" applyBorder="1" applyAlignment="1">
      <alignment wrapText="1"/>
    </xf>
    <xf numFmtId="0" fontId="28" fillId="16" borderId="11" xfId="135" applyFont="1" applyFill="1" applyBorder="1" applyAlignment="1">
      <alignment horizontal="center" vertical="center" wrapText="1"/>
    </xf>
    <xf numFmtId="0" fontId="28" fillId="16" borderId="11" xfId="135" applyFont="1" applyFill="1" applyBorder="1" applyAlignment="1">
      <alignment horizontal="center" vertical="center" wrapText="1"/>
    </xf>
    <xf numFmtId="49" fontId="28" fillId="16" borderId="10" xfId="135" applyNumberFormat="1" applyFont="1" applyFill="1" applyBorder="1" applyAlignment="1">
      <alignment horizontal="center" vertical="center" wrapText="1"/>
    </xf>
    <xf numFmtId="0" fontId="13" fillId="13" borderId="8" xfId="135" applyFont="1" applyFill="1" applyBorder="1" applyAlignment="1">
      <alignment horizontal="left" vertical="center" wrapText="1"/>
    </xf>
    <xf numFmtId="0" fontId="13" fillId="13" borderId="0" xfId="135" applyFont="1" applyFill="1" applyBorder="1" applyAlignment="1">
      <alignment horizontal="left" vertical="center" wrapText="1"/>
    </xf>
    <xf numFmtId="0" fontId="13" fillId="13" borderId="9" xfId="135" applyFont="1" applyFill="1" applyBorder="1" applyAlignment="1">
      <alignment horizontal="left" vertical="center" wrapText="1"/>
    </xf>
    <xf numFmtId="0" fontId="13" fillId="13" borderId="9" xfId="135" applyFont="1" applyFill="1" applyBorder="1" applyAlignment="1">
      <alignment horizontal="right" vertical="center" wrapText="1"/>
    </xf>
    <xf numFmtId="0" fontId="13" fillId="13" borderId="14" xfId="135" applyFont="1" applyFill="1" applyBorder="1" applyAlignment="1">
      <alignment horizontal="right" vertical="center" wrapText="1"/>
    </xf>
    <xf numFmtId="0" fontId="13" fillId="13" borderId="14" xfId="135" applyFont="1" applyFill="1" applyBorder="1"/>
    <xf numFmtId="0" fontId="13" fillId="0" borderId="14" xfId="135" applyFont="1" applyBorder="1"/>
    <xf numFmtId="0" fontId="13" fillId="13" borderId="8" xfId="135" applyFont="1" applyFill="1" applyBorder="1" applyAlignment="1">
      <alignment horizontal="justify" vertical="center"/>
    </xf>
    <xf numFmtId="0" fontId="13" fillId="13" borderId="0" xfId="135" applyFont="1" applyFill="1" applyBorder="1" applyAlignment="1">
      <alignment horizontal="justify" vertical="center"/>
    </xf>
    <xf numFmtId="0" fontId="1" fillId="0" borderId="4" xfId="548" applyBorder="1" applyAlignment="1">
      <alignment vertical="center"/>
    </xf>
    <xf numFmtId="43" fontId="13" fillId="13" borderId="10" xfId="76" applyFont="1" applyFill="1" applyBorder="1" applyAlignment="1">
      <alignment horizontal="justify" vertical="center" wrapText="1"/>
    </xf>
    <xf numFmtId="0" fontId="1" fillId="0" borderId="10" xfId="548" applyBorder="1" applyAlignment="1">
      <alignment horizontal="justify" vertical="center"/>
    </xf>
    <xf numFmtId="0" fontId="1" fillId="0" borderId="10" xfId="548" applyBorder="1" applyAlignment="1">
      <alignment vertical="center"/>
    </xf>
    <xf numFmtId="168" fontId="1" fillId="0" borderId="10" xfId="548" applyNumberFormat="1" applyBorder="1" applyAlignment="1">
      <alignment vertical="center"/>
    </xf>
    <xf numFmtId="9" fontId="13" fillId="13" borderId="4" xfId="531" applyFont="1" applyFill="1" applyBorder="1" applyAlignment="1">
      <alignment horizontal="center" vertical="center"/>
    </xf>
    <xf numFmtId="9" fontId="13" fillId="0" borderId="10" xfId="531" applyFont="1" applyBorder="1" applyAlignment="1">
      <alignment horizontal="center" vertical="center"/>
    </xf>
    <xf numFmtId="0" fontId="13" fillId="13" borderId="8" xfId="135" applyFont="1" applyFill="1" applyBorder="1" applyAlignment="1">
      <alignment horizontal="justify" vertical="center" wrapText="1"/>
    </xf>
    <xf numFmtId="0" fontId="13" fillId="13" borderId="0" xfId="135" applyFont="1" applyFill="1" applyBorder="1" applyAlignment="1">
      <alignment horizontal="justify" vertical="center" wrapText="1"/>
    </xf>
    <xf numFmtId="0" fontId="13" fillId="13" borderId="8" xfId="135" applyFont="1" applyFill="1" applyBorder="1" applyAlignment="1">
      <alignment vertical="center" wrapText="1"/>
    </xf>
    <xf numFmtId="0" fontId="13" fillId="13" borderId="0" xfId="135" applyFont="1" applyFill="1" applyBorder="1" applyAlignment="1">
      <alignment vertical="center" wrapText="1"/>
    </xf>
    <xf numFmtId="0" fontId="13" fillId="13" borderId="8" xfId="135" applyFont="1" applyFill="1" applyBorder="1" applyAlignment="1">
      <alignment horizontal="left" vertical="center" wrapText="1"/>
    </xf>
    <xf numFmtId="0" fontId="13" fillId="13" borderId="0" xfId="135" applyFont="1" applyFill="1" applyBorder="1" applyAlignment="1">
      <alignment horizontal="left" vertical="center" wrapText="1"/>
    </xf>
    <xf numFmtId="43" fontId="13" fillId="13" borderId="10" xfId="76" applyFont="1" applyFill="1" applyBorder="1" applyAlignment="1">
      <alignment horizontal="left" vertical="center" wrapText="1"/>
    </xf>
    <xf numFmtId="0" fontId="13" fillId="17" borderId="0" xfId="135" applyFont="1" applyFill="1"/>
    <xf numFmtId="0" fontId="13" fillId="13" borderId="9" xfId="135" applyFont="1" applyFill="1" applyBorder="1" applyAlignment="1">
      <alignment horizontal="left" vertical="center" wrapText="1"/>
    </xf>
    <xf numFmtId="0" fontId="13" fillId="13" borderId="9" xfId="135" applyFont="1" applyFill="1" applyBorder="1" applyAlignment="1">
      <alignment horizontal="center" vertical="center" wrapText="1"/>
    </xf>
    <xf numFmtId="169" fontId="13" fillId="13" borderId="14" xfId="39" applyNumberFormat="1" applyFont="1" applyFill="1" applyBorder="1" applyAlignment="1">
      <alignment horizontal="right" vertical="center" wrapText="1"/>
    </xf>
    <xf numFmtId="9" fontId="13" fillId="13" borderId="14" xfId="528" applyFont="1" applyFill="1" applyBorder="1" applyAlignment="1">
      <alignment horizontal="center" vertical="center"/>
    </xf>
    <xf numFmtId="9" fontId="13" fillId="0" borderId="14" xfId="528" applyFont="1" applyBorder="1" applyAlignment="1">
      <alignment horizontal="center" vertical="center"/>
    </xf>
    <xf numFmtId="0" fontId="13" fillId="13" borderId="12" xfId="135" applyFont="1" applyFill="1" applyBorder="1" applyAlignment="1">
      <alignment horizontal="justify" vertical="center" wrapText="1"/>
    </xf>
    <xf numFmtId="0" fontId="13" fillId="13" borderId="16" xfId="135" applyFont="1" applyFill="1" applyBorder="1" applyAlignment="1">
      <alignment horizontal="justify" vertical="center" wrapText="1"/>
    </xf>
    <xf numFmtId="0" fontId="13" fillId="13" borderId="13" xfId="135" applyFont="1" applyFill="1" applyBorder="1" applyAlignment="1">
      <alignment horizontal="justify" vertical="center" wrapText="1"/>
    </xf>
    <xf numFmtId="0" fontId="13" fillId="13" borderId="13" xfId="135" applyFont="1" applyFill="1" applyBorder="1" applyAlignment="1">
      <alignment horizontal="right" vertical="center" wrapText="1"/>
    </xf>
    <xf numFmtId="0" fontId="13" fillId="13" borderId="11" xfId="135" applyFont="1" applyFill="1" applyBorder="1" applyAlignment="1">
      <alignment horizontal="right" vertical="center" wrapText="1"/>
    </xf>
    <xf numFmtId="9" fontId="13" fillId="13" borderId="14" xfId="528" applyFont="1" applyFill="1" applyBorder="1"/>
    <xf numFmtId="9" fontId="13" fillId="0" borderId="14" xfId="528" applyFont="1" applyBorder="1"/>
    <xf numFmtId="0" fontId="29" fillId="13" borderId="0" xfId="135" applyFont="1" applyFill="1"/>
    <xf numFmtId="0" fontId="29" fillId="13" borderId="2" xfId="135" applyFont="1" applyFill="1" applyBorder="1" applyAlignment="1">
      <alignment horizontal="justify" vertical="center" wrapText="1"/>
    </xf>
    <xf numFmtId="0" fontId="29" fillId="13" borderId="3" xfId="135" applyFont="1" applyFill="1" applyBorder="1" applyAlignment="1">
      <alignment horizontal="left" vertical="center" wrapText="1" indent="3"/>
    </xf>
    <xf numFmtId="0" fontId="29" fillId="13" borderId="4" xfId="135" applyFont="1" applyFill="1" applyBorder="1" applyAlignment="1">
      <alignment horizontal="left" vertical="center" wrapText="1" indent="3"/>
    </xf>
    <xf numFmtId="0" fontId="29" fillId="13" borderId="11" xfId="135" applyFont="1" applyFill="1" applyBorder="1" applyAlignment="1">
      <alignment horizontal="right" vertical="center" wrapText="1"/>
    </xf>
    <xf numFmtId="43" fontId="29" fillId="13" borderId="11" xfId="135" applyNumberFormat="1" applyFont="1" applyFill="1" applyBorder="1" applyAlignment="1">
      <alignment horizontal="right" vertical="center" wrapText="1"/>
    </xf>
    <xf numFmtId="0" fontId="29" fillId="0" borderId="0" xfId="135" applyFont="1"/>
    <xf numFmtId="9" fontId="13" fillId="0" borderId="0" xfId="135" applyNumberFormat="1" applyFont="1"/>
    <xf numFmtId="0" fontId="6" fillId="13" borderId="0" xfId="135" applyFont="1" applyFill="1"/>
    <xf numFmtId="43" fontId="13" fillId="13" borderId="0" xfId="135" applyNumberFormat="1" applyFont="1" applyFill="1"/>
    <xf numFmtId="0" fontId="1" fillId="13" borderId="0" xfId="123" applyFill="1"/>
    <xf numFmtId="43" fontId="40" fillId="16" borderId="4" xfId="30" applyFont="1" applyFill="1" applyBorder="1" applyAlignment="1">
      <alignment horizontal="center" vertical="center" wrapText="1"/>
    </xf>
    <xf numFmtId="43" fontId="40" fillId="16" borderId="10" xfId="30" applyFont="1" applyFill="1" applyBorder="1" applyAlignment="1">
      <alignment horizontal="center" vertical="center" wrapText="1"/>
    </xf>
    <xf numFmtId="0" fontId="40" fillId="16" borderId="0" xfId="123" applyFont="1" applyFill="1" applyBorder="1" applyAlignment="1">
      <alignment horizontal="center" vertical="center"/>
    </xf>
    <xf numFmtId="0" fontId="40" fillId="16" borderId="15" xfId="123" applyFont="1" applyFill="1" applyBorder="1" applyAlignment="1">
      <alignment horizontal="center" vertical="center"/>
    </xf>
    <xf numFmtId="0" fontId="40" fillId="16" borderId="14" xfId="123" applyFont="1" applyFill="1" applyBorder="1" applyAlignment="1">
      <alignment horizontal="center" vertical="center" wrapText="1"/>
    </xf>
    <xf numFmtId="0" fontId="40" fillId="16" borderId="7" xfId="123" applyFont="1" applyFill="1" applyBorder="1" applyAlignment="1">
      <alignment horizontal="center" vertical="center" wrapText="1"/>
    </xf>
    <xf numFmtId="0" fontId="40" fillId="13" borderId="0" xfId="123" applyFont="1" applyFill="1" applyBorder="1" applyAlignment="1">
      <alignment horizontal="center"/>
    </xf>
    <xf numFmtId="0" fontId="1" fillId="0" borderId="0" xfId="123"/>
    <xf numFmtId="0" fontId="40" fillId="13" borderId="0" xfId="123" applyFont="1" applyFill="1" applyBorder="1" applyAlignment="1">
      <alignment horizontal="center"/>
    </xf>
    <xf numFmtId="43" fontId="40" fillId="13" borderId="0" xfId="30" applyFont="1" applyFill="1" applyBorder="1" applyAlignment="1">
      <alignment horizontal="center"/>
    </xf>
    <xf numFmtId="0" fontId="40" fillId="13" borderId="0" xfId="123" applyFont="1" applyFill="1" applyBorder="1" applyAlignment="1">
      <alignment horizontal="right"/>
    </xf>
    <xf numFmtId="43" fontId="40" fillId="13" borderId="16" xfId="30" applyFont="1" applyFill="1" applyBorder="1" applyAlignment="1" applyProtection="1">
      <protection locked="0"/>
    </xf>
    <xf numFmtId="43" fontId="40" fillId="13" borderId="16" xfId="30" applyFont="1" applyFill="1" applyBorder="1" applyAlignment="1">
      <alignment horizontal="center"/>
    </xf>
    <xf numFmtId="43" fontId="40" fillId="16" borderId="10" xfId="30" applyFont="1" applyFill="1" applyBorder="1" applyAlignment="1">
      <alignment horizontal="center" vertical="center" wrapText="1"/>
    </xf>
    <xf numFmtId="0" fontId="42" fillId="13" borderId="0" xfId="123" applyFont="1" applyFill="1" applyBorder="1" applyAlignment="1">
      <alignment horizontal="justify" vertical="top"/>
    </xf>
    <xf numFmtId="0" fontId="40" fillId="16" borderId="10" xfId="123" applyFont="1" applyFill="1" applyBorder="1" applyAlignment="1">
      <alignment horizontal="justify" vertical="top"/>
    </xf>
    <xf numFmtId="0" fontId="40" fillId="16" borderId="3" xfId="123" applyFont="1" applyFill="1" applyBorder="1" applyAlignment="1">
      <alignment horizontal="justify" vertical="top"/>
    </xf>
    <xf numFmtId="43" fontId="40" fillId="16" borderId="10" xfId="30" applyFont="1" applyFill="1" applyBorder="1"/>
    <xf numFmtId="43" fontId="40" fillId="16" borderId="4" xfId="30" applyFont="1" applyFill="1" applyBorder="1"/>
    <xf numFmtId="0" fontId="40" fillId="18" borderId="14" xfId="123" applyFont="1" applyFill="1" applyBorder="1" applyAlignment="1">
      <alignment horizontal="justify" vertical="top"/>
    </xf>
    <xf numFmtId="0" fontId="40" fillId="18" borderId="0" xfId="123" applyFont="1" applyFill="1" applyBorder="1" applyAlignment="1">
      <alignment horizontal="justify" vertical="top"/>
    </xf>
    <xf numFmtId="43" fontId="40" fillId="18" borderId="14" xfId="30" applyFont="1" applyFill="1" applyBorder="1"/>
    <xf numFmtId="43" fontId="40" fillId="18" borderId="9" xfId="30" applyFont="1" applyFill="1" applyBorder="1"/>
    <xf numFmtId="0" fontId="40" fillId="0" borderId="14" xfId="123" applyFont="1" applyBorder="1" applyAlignment="1">
      <alignment horizontal="justify" vertical="top"/>
    </xf>
    <xf numFmtId="0" fontId="40" fillId="0" borderId="0" xfId="123" applyFont="1" applyBorder="1" applyAlignment="1">
      <alignment horizontal="justify" vertical="top"/>
    </xf>
    <xf numFmtId="43" fontId="40" fillId="0" borderId="14" xfId="30" applyFont="1" applyBorder="1"/>
    <xf numFmtId="43" fontId="40" fillId="0" borderId="9" xfId="30" applyFont="1" applyBorder="1"/>
    <xf numFmtId="0" fontId="39" fillId="13" borderId="0" xfId="123" applyFont="1" applyFill="1" applyBorder="1" applyAlignment="1">
      <alignment horizontal="justify" vertical="top"/>
    </xf>
    <xf numFmtId="0" fontId="41" fillId="0" borderId="14" xfId="123" applyFont="1" applyBorder="1" applyAlignment="1">
      <alignment horizontal="justify" vertical="top"/>
    </xf>
    <xf numFmtId="0" fontId="41" fillId="0" borderId="0" xfId="123" applyFont="1" applyBorder="1" applyAlignment="1">
      <alignment horizontal="justify" vertical="top"/>
    </xf>
    <xf numFmtId="43" fontId="41" fillId="0" borderId="14" xfId="30" applyFont="1" applyBorder="1"/>
    <xf numFmtId="43" fontId="41" fillId="0" borderId="9" xfId="30" applyFont="1" applyBorder="1"/>
    <xf numFmtId="0" fontId="40" fillId="13" borderId="14" xfId="123" applyFont="1" applyFill="1" applyBorder="1" applyAlignment="1">
      <alignment horizontal="justify" vertical="top"/>
    </xf>
    <xf numFmtId="0" fontId="40" fillId="13" borderId="0" xfId="123" applyFont="1" applyFill="1" applyBorder="1" applyAlignment="1">
      <alignment horizontal="justify" vertical="top"/>
    </xf>
    <xf numFmtId="0" fontId="41" fillId="13" borderId="14" xfId="123" applyFont="1" applyFill="1" applyBorder="1" applyAlignment="1">
      <alignment horizontal="justify" vertical="top"/>
    </xf>
    <xf numFmtId="0" fontId="41" fillId="13" borderId="0" xfId="123" applyFont="1" applyFill="1" applyBorder="1" applyAlignment="1">
      <alignment horizontal="justify" vertical="top"/>
    </xf>
    <xf numFmtId="43" fontId="41" fillId="18" borderId="14" xfId="30" applyFont="1" applyFill="1" applyBorder="1"/>
    <xf numFmtId="43" fontId="41" fillId="18" borderId="9" xfId="30" applyFont="1" applyFill="1" applyBorder="1"/>
    <xf numFmtId="0" fontId="41" fillId="0" borderId="11" xfId="123" applyFont="1" applyBorder="1" applyAlignment="1">
      <alignment horizontal="justify" vertical="top"/>
    </xf>
    <xf numFmtId="43" fontId="41" fillId="0" borderId="11" xfId="30" applyFont="1" applyBorder="1"/>
    <xf numFmtId="0" fontId="40" fillId="16" borderId="2" xfId="123" applyFont="1" applyFill="1" applyBorder="1" applyAlignment="1">
      <alignment horizontal="justify" vertical="top"/>
    </xf>
    <xf numFmtId="43" fontId="40" fillId="16" borderId="2" xfId="30" applyFont="1" applyFill="1" applyBorder="1"/>
    <xf numFmtId="0" fontId="41" fillId="0" borderId="0" xfId="123" applyFont="1" applyBorder="1"/>
    <xf numFmtId="43" fontId="41" fillId="0" borderId="0" xfId="30" applyFont="1" applyBorder="1"/>
    <xf numFmtId="0" fontId="6" fillId="13" borderId="0" xfId="123" applyFont="1" applyFill="1"/>
    <xf numFmtId="0" fontId="13" fillId="0" borderId="0" xfId="123" applyFont="1"/>
    <xf numFmtId="43" fontId="40" fillId="0" borderId="0" xfId="30" applyFont="1" applyFill="1" applyBorder="1"/>
    <xf numFmtId="0" fontId="43" fillId="0" borderId="0" xfId="123" applyFont="1" applyAlignment="1">
      <alignment horizontal="center"/>
    </xf>
    <xf numFmtId="43" fontId="43" fillId="0" borderId="0" xfId="30" applyFont="1" applyAlignment="1">
      <alignment horizontal="center"/>
    </xf>
    <xf numFmtId="0" fontId="24" fillId="0" borderId="8" xfId="4" applyFont="1" applyFill="1" applyBorder="1" applyAlignment="1">
      <alignment horizontal="left" vertical="center"/>
    </xf>
    <xf numFmtId="4" fontId="25" fillId="0" borderId="0" xfId="0" applyNumberFormat="1" applyFont="1" applyFill="1" applyBorder="1" applyProtection="1">
      <protection locked="0"/>
    </xf>
    <xf numFmtId="3" fontId="24" fillId="13" borderId="0" xfId="31" applyNumberFormat="1" applyFont="1" applyFill="1" applyBorder="1" applyAlignment="1">
      <alignment horizontal="right" vertical="center" wrapText="1"/>
    </xf>
  </cellXfs>
  <cellStyles count="552">
    <cellStyle name="=C:\WINNT\SYSTEM32\COMMAND.COM" xfId="5"/>
    <cellStyle name="20% - Énfasis1 2" xfId="6"/>
    <cellStyle name="20% - Énfasis1 2 2" xfId="7"/>
    <cellStyle name="20% - Énfasis1 2 3" xfId="8"/>
    <cellStyle name="20% - Énfasis2 2" xfId="9"/>
    <cellStyle name="20% - Énfasis2 2 2" xfId="10"/>
    <cellStyle name="20% - Énfasis2 2 3" xfId="11"/>
    <cellStyle name="20% - Énfasis3 2" xfId="12"/>
    <cellStyle name="20% - Énfasis3 2 2" xfId="13"/>
    <cellStyle name="20% - Énfasis3 2 3" xfId="14"/>
    <cellStyle name="20% - Énfasis4 2" xfId="15"/>
    <cellStyle name="20% - Énfasis4 2 2" xfId="16"/>
    <cellStyle name="20% - Énfasis4 2 3" xfId="17"/>
    <cellStyle name="40% - Énfasis3 2" xfId="18"/>
    <cellStyle name="40% - Énfasis3 2 2" xfId="19"/>
    <cellStyle name="40% - Énfasis3 2 3" xfId="20"/>
    <cellStyle name="60% - Énfasis3 2" xfId="21"/>
    <cellStyle name="60% - Énfasis4 2" xfId="22"/>
    <cellStyle name="60% - Énfasis6 2" xfId="23"/>
    <cellStyle name="Énfasis1 2" xfId="24"/>
    <cellStyle name="Euro" xfId="25"/>
    <cellStyle name="Fecha" xfId="26"/>
    <cellStyle name="Fijo" xfId="27"/>
    <cellStyle name="HEADING1" xfId="28"/>
    <cellStyle name="HEADING2" xfId="29"/>
    <cellStyle name="Millares" xfId="1" builtinId="3"/>
    <cellStyle name="Millares 10" xfId="30"/>
    <cellStyle name="Millares 10 2" xfId="31"/>
    <cellStyle name="Millares 10 3" xfId="32"/>
    <cellStyle name="Millares 10 4" xfId="33"/>
    <cellStyle name="Millares 11" xfId="34"/>
    <cellStyle name="Millares 12" xfId="35"/>
    <cellStyle name="Millares 13" xfId="36"/>
    <cellStyle name="Millares 14" xfId="37"/>
    <cellStyle name="Millares 15" xfId="38"/>
    <cellStyle name="Millares 16" xfId="39"/>
    <cellStyle name="Millares 17" xfId="40"/>
    <cellStyle name="Millares 18" xfId="41"/>
    <cellStyle name="Millares 2" xfId="42"/>
    <cellStyle name="Millares 2 10" xfId="43"/>
    <cellStyle name="Millares 2 11" xfId="44"/>
    <cellStyle name="Millares 2 12" xfId="45"/>
    <cellStyle name="Millares 2 13" xfId="46"/>
    <cellStyle name="Millares 2 14" xfId="47"/>
    <cellStyle name="Millares 2 15" xfId="48"/>
    <cellStyle name="Millares 2 16" xfId="49"/>
    <cellStyle name="Millares 2 16 2" xfId="50"/>
    <cellStyle name="Millares 2 16 3" xfId="51"/>
    <cellStyle name="Millares 2 17" xfId="52"/>
    <cellStyle name="Millares 2 18" xfId="53"/>
    <cellStyle name="Millares 2 19" xfId="54"/>
    <cellStyle name="Millares 2 19 2" xfId="55"/>
    <cellStyle name="Millares 2 19 3" xfId="56"/>
    <cellStyle name="Millares 2 2" xfId="57"/>
    <cellStyle name="Millares 2 2 2" xfId="58"/>
    <cellStyle name="Millares 2 2 2 2" xfId="59"/>
    <cellStyle name="Millares 2 2 2 3" xfId="60"/>
    <cellStyle name="Millares 2 2 2 4" xfId="61"/>
    <cellStyle name="Millares 2 2 3" xfId="62"/>
    <cellStyle name="Millares 2 2 4" xfId="63"/>
    <cellStyle name="Millares 2 2 5" xfId="64"/>
    <cellStyle name="Millares 2 2 6" xfId="549"/>
    <cellStyle name="Millares 2 20" xfId="65"/>
    <cellStyle name="Millares 2 20 2" xfId="66"/>
    <cellStyle name="Millares 2 20 3" xfId="67"/>
    <cellStyle name="Millares 2 21" xfId="68"/>
    <cellStyle name="Millares 2 21 2" xfId="69"/>
    <cellStyle name="Millares 2 21 3" xfId="70"/>
    <cellStyle name="Millares 2 22" xfId="71"/>
    <cellStyle name="Millares 2 22 2" xfId="72"/>
    <cellStyle name="Millares 2 22 3" xfId="73"/>
    <cellStyle name="Millares 2 23" xfId="74"/>
    <cellStyle name="Millares 2 24" xfId="75"/>
    <cellStyle name="Millares 2 25" xfId="76"/>
    <cellStyle name="Millares 2 3" xfId="77"/>
    <cellStyle name="Millares 2 3 2" xfId="78"/>
    <cellStyle name="Millares 2 3 2 2" xfId="79"/>
    <cellStyle name="Millares 2 4" xfId="80"/>
    <cellStyle name="Millares 2 4 2" xfId="81"/>
    <cellStyle name="Millares 2 4 3" xfId="82"/>
    <cellStyle name="Millares 2 5" xfId="83"/>
    <cellStyle name="Millares 2 6" xfId="84"/>
    <cellStyle name="Millares 2 7" xfId="85"/>
    <cellStyle name="Millares 2 8" xfId="86"/>
    <cellStyle name="Millares 2 9" xfId="87"/>
    <cellStyle name="Millares 3" xfId="88"/>
    <cellStyle name="Millares 3 2" xfId="89"/>
    <cellStyle name="Millares 3 2 2" xfId="90"/>
    <cellStyle name="Millares 3 3" xfId="91"/>
    <cellStyle name="Millares 3 4" xfId="92"/>
    <cellStyle name="Millares 3 5" xfId="93"/>
    <cellStyle name="Millares 3 6" xfId="94"/>
    <cellStyle name="Millares 3 7" xfId="95"/>
    <cellStyle name="Millares 3 8" xfId="96"/>
    <cellStyle name="Millares 3 9" xfId="97"/>
    <cellStyle name="Millares 4" xfId="98"/>
    <cellStyle name="Millares 4 2" xfId="99"/>
    <cellStyle name="Millares 4 3" xfId="100"/>
    <cellStyle name="Millares 4 4" xfId="101"/>
    <cellStyle name="Millares 4 5" xfId="102"/>
    <cellStyle name="Millares 5" xfId="103"/>
    <cellStyle name="Millares 5 2" xfId="104"/>
    <cellStyle name="Millares 5 3" xfId="105"/>
    <cellStyle name="Millares 6" xfId="106"/>
    <cellStyle name="Millares 7" xfId="107"/>
    <cellStyle name="Millares 8" xfId="108"/>
    <cellStyle name="Millares 8 2" xfId="109"/>
    <cellStyle name="Millares 8 2 2" xfId="110"/>
    <cellStyle name="Millares 8 2 3" xfId="111"/>
    <cellStyle name="Millares 9" xfId="112"/>
    <cellStyle name="Millares 9 2" xfId="113"/>
    <cellStyle name="Millares 9 3" xfId="114"/>
    <cellStyle name="Moneda 2" xfId="115"/>
    <cellStyle name="Moneda 2 2" xfId="116"/>
    <cellStyle name="Moneda 2 3" xfId="117"/>
    <cellStyle name="Normal" xfId="0" builtinId="0"/>
    <cellStyle name="Normal 10" xfId="118"/>
    <cellStyle name="Normal 10 2" xfId="119"/>
    <cellStyle name="Normal 10 3" xfId="120"/>
    <cellStyle name="Normal 10 4" xfId="121"/>
    <cellStyle name="Normal 10 5" xfId="122"/>
    <cellStyle name="Normal 11" xfId="123"/>
    <cellStyle name="Normal 11 2" xfId="124"/>
    <cellStyle name="Normal 11 3" xfId="125"/>
    <cellStyle name="Normal 12" xfId="126"/>
    <cellStyle name="Normal 12 2" xfId="127"/>
    <cellStyle name="Normal 12 2 2" xfId="128"/>
    <cellStyle name="Normal 12 2 3" xfId="129"/>
    <cellStyle name="Normal 13" xfId="130"/>
    <cellStyle name="Normal 13 2" xfId="131"/>
    <cellStyle name="Normal 13 3" xfId="132"/>
    <cellStyle name="Normal 14" xfId="133"/>
    <cellStyle name="Normal 15" xfId="134"/>
    <cellStyle name="Normal 16" xfId="135"/>
    <cellStyle name="Normal 17" xfId="136"/>
    <cellStyle name="Normal 18" xfId="137"/>
    <cellStyle name="Normal 19" xfId="138"/>
    <cellStyle name="Normal 2" xfId="139"/>
    <cellStyle name="Normal 2 10" xfId="140"/>
    <cellStyle name="Normal 2 10 2" xfId="141"/>
    <cellStyle name="Normal 2 10 3" xfId="142"/>
    <cellStyle name="Normal 2 11" xfId="143"/>
    <cellStyle name="Normal 2 11 2" xfId="144"/>
    <cellStyle name="Normal 2 11 3" xfId="145"/>
    <cellStyle name="Normal 2 12" xfId="146"/>
    <cellStyle name="Normal 2 12 2" xfId="147"/>
    <cellStyle name="Normal 2 12 3" xfId="148"/>
    <cellStyle name="Normal 2 13" xfId="149"/>
    <cellStyle name="Normal 2 13 2" xfId="150"/>
    <cellStyle name="Normal 2 13 3" xfId="151"/>
    <cellStyle name="Normal 2 14" xfId="152"/>
    <cellStyle name="Normal 2 14 2" xfId="153"/>
    <cellStyle name="Normal 2 14 3" xfId="154"/>
    <cellStyle name="Normal 2 15" xfId="155"/>
    <cellStyle name="Normal 2 15 2" xfId="156"/>
    <cellStyle name="Normal 2 15 3" xfId="157"/>
    <cellStyle name="Normal 2 16" xfId="158"/>
    <cellStyle name="Normal 2 16 2" xfId="159"/>
    <cellStyle name="Normal 2 16 3" xfId="160"/>
    <cellStyle name="Normal 2 17" xfId="161"/>
    <cellStyle name="Normal 2 17 2" xfId="162"/>
    <cellStyle name="Normal 2 17 3" xfId="163"/>
    <cellStyle name="Normal 2 18" xfId="164"/>
    <cellStyle name="Normal 2 18 2" xfId="165"/>
    <cellStyle name="Normal 2 18 2 2" xfId="166"/>
    <cellStyle name="Normal 2 18 2 3" xfId="167"/>
    <cellStyle name="Normal 2 19" xfId="168"/>
    <cellStyle name="Normal 2 19 2" xfId="169"/>
    <cellStyle name="Normal 2 19 3" xfId="170"/>
    <cellStyle name="Normal 2 2" xfId="4"/>
    <cellStyle name="Normal 2 2 10" xfId="171"/>
    <cellStyle name="Normal 2 2 10 2" xfId="172"/>
    <cellStyle name="Normal 2 2 10 3" xfId="173"/>
    <cellStyle name="Normal 2 2 11" xfId="174"/>
    <cellStyle name="Normal 2 2 11 2" xfId="175"/>
    <cellStyle name="Normal 2 2 11 3" xfId="176"/>
    <cellStyle name="Normal 2 2 12" xfId="177"/>
    <cellStyle name="Normal 2 2 12 2" xfId="178"/>
    <cellStyle name="Normal 2 2 12 3" xfId="179"/>
    <cellStyle name="Normal 2 2 13" xfId="180"/>
    <cellStyle name="Normal 2 2 13 2" xfId="181"/>
    <cellStyle name="Normal 2 2 13 3" xfId="182"/>
    <cellStyle name="Normal 2 2 14" xfId="183"/>
    <cellStyle name="Normal 2 2 14 2" xfId="184"/>
    <cellStyle name="Normal 2 2 14 3" xfId="185"/>
    <cellStyle name="Normal 2 2 15" xfId="186"/>
    <cellStyle name="Normal 2 2 15 2" xfId="187"/>
    <cellStyle name="Normal 2 2 15 3" xfId="188"/>
    <cellStyle name="Normal 2 2 16" xfId="189"/>
    <cellStyle name="Normal 2 2 16 2" xfId="190"/>
    <cellStyle name="Normal 2 2 16 3" xfId="191"/>
    <cellStyle name="Normal 2 2 17" xfId="192"/>
    <cellStyle name="Normal 2 2 17 2" xfId="193"/>
    <cellStyle name="Normal 2 2 17 3" xfId="194"/>
    <cellStyle name="Normal 2 2 18" xfId="195"/>
    <cellStyle name="Normal 2 2 19" xfId="196"/>
    <cellStyle name="Normal 2 2 2" xfId="197"/>
    <cellStyle name="Normal 2 2 2 2" xfId="198"/>
    <cellStyle name="Normal 2 2 2 2 2" xfId="199"/>
    <cellStyle name="Normal 2 2 2 2 3" xfId="200"/>
    <cellStyle name="Normal 2 2 2 3" xfId="201"/>
    <cellStyle name="Normal 2 2 2 3 2" xfId="202"/>
    <cellStyle name="Normal 2 2 2 3 3" xfId="203"/>
    <cellStyle name="Normal 2 2 2 4" xfId="204"/>
    <cellStyle name="Normal 2 2 2 4 2" xfId="205"/>
    <cellStyle name="Normal 2 2 2 4 3" xfId="206"/>
    <cellStyle name="Normal 2 2 2 5" xfId="207"/>
    <cellStyle name="Normal 2 2 2 5 2" xfId="208"/>
    <cellStyle name="Normal 2 2 2 5 3" xfId="209"/>
    <cellStyle name="Normal 2 2 2 6" xfId="210"/>
    <cellStyle name="Normal 2 2 2 6 2" xfId="211"/>
    <cellStyle name="Normal 2 2 2 6 3" xfId="212"/>
    <cellStyle name="Normal 2 2 2 7" xfId="213"/>
    <cellStyle name="Normal 2 2 2 7 2" xfId="214"/>
    <cellStyle name="Normal 2 2 2 7 3" xfId="215"/>
    <cellStyle name="Normal 2 2 20" xfId="216"/>
    <cellStyle name="Normal 2 2 21" xfId="217"/>
    <cellStyle name="Normal 2 2 22" xfId="218"/>
    <cellStyle name="Normal 2 2 23" xfId="219"/>
    <cellStyle name="Normal 2 2 23 2" xfId="220"/>
    <cellStyle name="Normal 2 2 23 3" xfId="221"/>
    <cellStyle name="Normal 2 2 3" xfId="222"/>
    <cellStyle name="Normal 2 2 3 2" xfId="223"/>
    <cellStyle name="Normal 2 2 3 3" xfId="224"/>
    <cellStyle name="Normal 2 2 4" xfId="225"/>
    <cellStyle name="Normal 2 2 4 2" xfId="226"/>
    <cellStyle name="Normal 2 2 4 3" xfId="227"/>
    <cellStyle name="Normal 2 2 5" xfId="228"/>
    <cellStyle name="Normal 2 2 5 2" xfId="229"/>
    <cellStyle name="Normal 2 2 5 3" xfId="230"/>
    <cellStyle name="Normal 2 2 6" xfId="231"/>
    <cellStyle name="Normal 2 2 6 2" xfId="232"/>
    <cellStyle name="Normal 2 2 6 3" xfId="233"/>
    <cellStyle name="Normal 2 2 7" xfId="234"/>
    <cellStyle name="Normal 2 2 7 2" xfId="235"/>
    <cellStyle name="Normal 2 2 7 3" xfId="236"/>
    <cellStyle name="Normal 2 2 8" xfId="237"/>
    <cellStyle name="Normal 2 2 8 2" xfId="238"/>
    <cellStyle name="Normal 2 2 8 3" xfId="239"/>
    <cellStyle name="Normal 2 2 9" xfId="240"/>
    <cellStyle name="Normal 2 2 9 2" xfId="241"/>
    <cellStyle name="Normal 2 2 9 3" xfId="242"/>
    <cellStyle name="Normal 2 20" xfId="243"/>
    <cellStyle name="Normal 2 20 2" xfId="244"/>
    <cellStyle name="Normal 2 20 3" xfId="245"/>
    <cellStyle name="Normal 2 21" xfId="246"/>
    <cellStyle name="Normal 2 22" xfId="247"/>
    <cellStyle name="Normal 2 22 2" xfId="248"/>
    <cellStyle name="Normal 2 22 3" xfId="249"/>
    <cellStyle name="Normal 2 23" xfId="250"/>
    <cellStyle name="Normal 2 24" xfId="251"/>
    <cellStyle name="Normal 2 25" xfId="252"/>
    <cellStyle name="Normal 2 25 2" xfId="253"/>
    <cellStyle name="Normal 2 25 3" xfId="254"/>
    <cellStyle name="Normal 2 26" xfId="255"/>
    <cellStyle name="Normal 2 27" xfId="256"/>
    <cellStyle name="Normal 2 28" xfId="257"/>
    <cellStyle name="Normal 2 29" xfId="258"/>
    <cellStyle name="Normal 2 3" xfId="259"/>
    <cellStyle name="Normal 2 3 10" xfId="2"/>
    <cellStyle name="Normal 2 3 10 2" xfId="547"/>
    <cellStyle name="Normal 2 3 11" xfId="260"/>
    <cellStyle name="Normal 2 3 2" xfId="261"/>
    <cellStyle name="Normal 2 3 3" xfId="262"/>
    <cellStyle name="Normal 2 3 4" xfId="263"/>
    <cellStyle name="Normal 2 3 5" xfId="264"/>
    <cellStyle name="Normal 2 3 6" xfId="265"/>
    <cellStyle name="Normal 2 3 7" xfId="266"/>
    <cellStyle name="Normal 2 3 8" xfId="267"/>
    <cellStyle name="Normal 2 3 8 2" xfId="268"/>
    <cellStyle name="Normal 2 3 8 3" xfId="269"/>
    <cellStyle name="Normal 2 3 9" xfId="270"/>
    <cellStyle name="Normal 2 3 9 2" xfId="271"/>
    <cellStyle name="Normal 2 3 9 3" xfId="272"/>
    <cellStyle name="Normal 2 30" xfId="273"/>
    <cellStyle name="Normal 2 31" xfId="274"/>
    <cellStyle name="Normal 2 32" xfId="275"/>
    <cellStyle name="Normal 2 33" xfId="276"/>
    <cellStyle name="Normal 2 34" xfId="277"/>
    <cellStyle name="Normal 2 35" xfId="278"/>
    <cellStyle name="Normal 2 35 2" xfId="279"/>
    <cellStyle name="Normal 2 35 3" xfId="280"/>
    <cellStyle name="Normal 2 36" xfId="281"/>
    <cellStyle name="Normal 2 37" xfId="282"/>
    <cellStyle name="Normal 2 37 2" xfId="283"/>
    <cellStyle name="Normal 2 37 3" xfId="284"/>
    <cellStyle name="Normal 2 38" xfId="285"/>
    <cellStyle name="Normal 2 39" xfId="286"/>
    <cellStyle name="Normal 2 39 2" xfId="287"/>
    <cellStyle name="Normal 2 39 3" xfId="288"/>
    <cellStyle name="Normal 2 4" xfId="289"/>
    <cellStyle name="Normal 2 4 2" xfId="290"/>
    <cellStyle name="Normal 2 4 3" xfId="291"/>
    <cellStyle name="Normal 2 4 4" xfId="3"/>
    <cellStyle name="Normal 2 4 4 2" xfId="548"/>
    <cellStyle name="Normal 2 40" xfId="292"/>
    <cellStyle name="Normal 2 40 2" xfId="293"/>
    <cellStyle name="Normal 2 40 3" xfId="294"/>
    <cellStyle name="Normal 2 41" xfId="295"/>
    <cellStyle name="Normal 2 42" xfId="296"/>
    <cellStyle name="Normal 2 43" xfId="297"/>
    <cellStyle name="Normal 2 5" xfId="298"/>
    <cellStyle name="Normal 2 5 2" xfId="299"/>
    <cellStyle name="Normal 2 5 3" xfId="300"/>
    <cellStyle name="Normal 2 6" xfId="301"/>
    <cellStyle name="Normal 2 6 2" xfId="302"/>
    <cellStyle name="Normal 2 6 3" xfId="303"/>
    <cellStyle name="Normal 2 7" xfId="304"/>
    <cellStyle name="Normal 2 7 2" xfId="305"/>
    <cellStyle name="Normal 2 7 3" xfId="306"/>
    <cellStyle name="Normal 2 8" xfId="307"/>
    <cellStyle name="Normal 2 8 2" xfId="308"/>
    <cellStyle name="Normal 2 8 3" xfId="309"/>
    <cellStyle name="Normal 2 82" xfId="310"/>
    <cellStyle name="Normal 2 83" xfId="311"/>
    <cellStyle name="Normal 2 86" xfId="312"/>
    <cellStyle name="Normal 2 9" xfId="313"/>
    <cellStyle name="Normal 2 9 2" xfId="314"/>
    <cellStyle name="Normal 2 9 3" xfId="315"/>
    <cellStyle name="Normal 3" xfId="316"/>
    <cellStyle name="Normal 3 10" xfId="317"/>
    <cellStyle name="Normal 3 11" xfId="318"/>
    <cellStyle name="Normal 3 12" xfId="319"/>
    <cellStyle name="Normal 3 13" xfId="320"/>
    <cellStyle name="Normal 3 14" xfId="321"/>
    <cellStyle name="Normal 3 15" xfId="322"/>
    <cellStyle name="Normal 3 15 2" xfId="323"/>
    <cellStyle name="Normal 3 15 3" xfId="324"/>
    <cellStyle name="Normal 3 16" xfId="325"/>
    <cellStyle name="Normal 3 17" xfId="326"/>
    <cellStyle name="Normal 3 17 2" xfId="327"/>
    <cellStyle name="Normal 3 17 3" xfId="328"/>
    <cellStyle name="Normal 3 18" xfId="329"/>
    <cellStyle name="Normal 3 19" xfId="330"/>
    <cellStyle name="Normal 3 19 2" xfId="331"/>
    <cellStyle name="Normal 3 19 3" xfId="332"/>
    <cellStyle name="Normal 3 2" xfId="333"/>
    <cellStyle name="Normal 3 2 2" xfId="334"/>
    <cellStyle name="Normal 3 2 2 2" xfId="335"/>
    <cellStyle name="Normal 3 2 2 3" xfId="336"/>
    <cellStyle name="Normal 3 2 2 4" xfId="337"/>
    <cellStyle name="Normal 3 2 2 5" xfId="338"/>
    <cellStyle name="Normal 3 2 2 6" xfId="339"/>
    <cellStyle name="Normal 3 2 2 7" xfId="550"/>
    <cellStyle name="Normal 3 2 3" xfId="340"/>
    <cellStyle name="Normal 3 2 4" xfId="341"/>
    <cellStyle name="Normal 3 2 5" xfId="342"/>
    <cellStyle name="Normal 3 2 6" xfId="343"/>
    <cellStyle name="Normal 3 2 7" xfId="344"/>
    <cellStyle name="Normal 3 20" xfId="345"/>
    <cellStyle name="Normal 3 21" xfId="346"/>
    <cellStyle name="Normal 3 22" xfId="347"/>
    <cellStyle name="Normal 3 3" xfId="348"/>
    <cellStyle name="Normal 3 3 2" xfId="349"/>
    <cellStyle name="Normal 3 3 3" xfId="350"/>
    <cellStyle name="Normal 3 4" xfId="351"/>
    <cellStyle name="Normal 3 5" xfId="352"/>
    <cellStyle name="Normal 3 6" xfId="353"/>
    <cellStyle name="Normal 3 7" xfId="354"/>
    <cellStyle name="Normal 3 8" xfId="355"/>
    <cellStyle name="Normal 3 9" xfId="356"/>
    <cellStyle name="Normal 3 9 2" xfId="357"/>
    <cellStyle name="Normal 3 9 3" xfId="358"/>
    <cellStyle name="Normal 4" xfId="359"/>
    <cellStyle name="Normal 4 2" xfId="360"/>
    <cellStyle name="Normal 4 2 2" xfId="361"/>
    <cellStyle name="Normal 4 2 2 2" xfId="362"/>
    <cellStyle name="Normal 4 3" xfId="363"/>
    <cellStyle name="Normal 4 3 2" xfId="364"/>
    <cellStyle name="Normal 4 3 3" xfId="365"/>
    <cellStyle name="Normal 4 3 4" xfId="366"/>
    <cellStyle name="Normal 4 4" xfId="367"/>
    <cellStyle name="Normal 4 5" xfId="368"/>
    <cellStyle name="Normal 4 5 2" xfId="369"/>
    <cellStyle name="Normal 4 5 3" xfId="370"/>
    <cellStyle name="Normal 5" xfId="371"/>
    <cellStyle name="Normal 5 10" xfId="372"/>
    <cellStyle name="Normal 5 10 2" xfId="373"/>
    <cellStyle name="Normal 5 10 3" xfId="374"/>
    <cellStyle name="Normal 5 11" xfId="375"/>
    <cellStyle name="Normal 5 11 2" xfId="376"/>
    <cellStyle name="Normal 5 11 3" xfId="377"/>
    <cellStyle name="Normal 5 12" xfId="378"/>
    <cellStyle name="Normal 5 12 2" xfId="379"/>
    <cellStyle name="Normal 5 12 3" xfId="380"/>
    <cellStyle name="Normal 5 13" xfId="381"/>
    <cellStyle name="Normal 5 13 2" xfId="382"/>
    <cellStyle name="Normal 5 13 3" xfId="383"/>
    <cellStyle name="Normal 5 14" xfId="384"/>
    <cellStyle name="Normal 5 14 2" xfId="385"/>
    <cellStyle name="Normal 5 14 3" xfId="386"/>
    <cellStyle name="Normal 5 15" xfId="387"/>
    <cellStyle name="Normal 5 15 2" xfId="388"/>
    <cellStyle name="Normal 5 15 3" xfId="389"/>
    <cellStyle name="Normal 5 16" xfId="390"/>
    <cellStyle name="Normal 5 16 2" xfId="391"/>
    <cellStyle name="Normal 5 16 3" xfId="392"/>
    <cellStyle name="Normal 5 17" xfId="393"/>
    <cellStyle name="Normal 5 17 2" xfId="394"/>
    <cellStyle name="Normal 5 17 3" xfId="395"/>
    <cellStyle name="Normal 5 18" xfId="396"/>
    <cellStyle name="Normal 5 19" xfId="397"/>
    <cellStyle name="Normal 5 2" xfId="398"/>
    <cellStyle name="Normal 5 2 2" xfId="399"/>
    <cellStyle name="Normal 5 2 2 2" xfId="400"/>
    <cellStyle name="Normal 5 2 2 3" xfId="401"/>
    <cellStyle name="Normal 5 3" xfId="402"/>
    <cellStyle name="Normal 5 3 2" xfId="403"/>
    <cellStyle name="Normal 5 3 2 2" xfId="404"/>
    <cellStyle name="Normal 5 3 2 3" xfId="405"/>
    <cellStyle name="Normal 5 3 3" xfId="406"/>
    <cellStyle name="Normal 5 3 4" xfId="407"/>
    <cellStyle name="Normal 5 4" xfId="408"/>
    <cellStyle name="Normal 5 4 2" xfId="409"/>
    <cellStyle name="Normal 5 4 2 2" xfId="410"/>
    <cellStyle name="Normal 5 4 2 3" xfId="411"/>
    <cellStyle name="Normal 5 5" xfId="412"/>
    <cellStyle name="Normal 5 5 2" xfId="413"/>
    <cellStyle name="Normal 5 5 2 2" xfId="414"/>
    <cellStyle name="Normal 5 5 2 3" xfId="415"/>
    <cellStyle name="Normal 5 6" xfId="416"/>
    <cellStyle name="Normal 5 6 2" xfId="417"/>
    <cellStyle name="Normal 5 6 3" xfId="418"/>
    <cellStyle name="Normal 5 7" xfId="419"/>
    <cellStyle name="Normal 5 7 2" xfId="420"/>
    <cellStyle name="Normal 5 7 2 2" xfId="421"/>
    <cellStyle name="Normal 5 7 2 3" xfId="422"/>
    <cellStyle name="Normal 5 8" xfId="423"/>
    <cellStyle name="Normal 5 8 2" xfId="424"/>
    <cellStyle name="Normal 5 8 3" xfId="425"/>
    <cellStyle name="Normal 5 9" xfId="426"/>
    <cellStyle name="Normal 5 9 2" xfId="427"/>
    <cellStyle name="Normal 5 9 3" xfId="428"/>
    <cellStyle name="Normal 56" xfId="429"/>
    <cellStyle name="Normal 56 2" xfId="430"/>
    <cellStyle name="Normal 56 3" xfId="431"/>
    <cellStyle name="Normal 56 4" xfId="432"/>
    <cellStyle name="Normal 56 5" xfId="433"/>
    <cellStyle name="Normal 6" xfId="434"/>
    <cellStyle name="Normal 6 2" xfId="435"/>
    <cellStyle name="Normal 6 2 2" xfId="436"/>
    <cellStyle name="Normal 6 2 3" xfId="437"/>
    <cellStyle name="Normal 6 2 4" xfId="438"/>
    <cellStyle name="Normal 6 3" xfId="439"/>
    <cellStyle name="Normal 6 4" xfId="440"/>
    <cellStyle name="Normal 6 5" xfId="441"/>
    <cellStyle name="Normal 6 6" xfId="442"/>
    <cellStyle name="Normal 7" xfId="443"/>
    <cellStyle name="Normal 7 10" xfId="444"/>
    <cellStyle name="Normal 7 10 2" xfId="445"/>
    <cellStyle name="Normal 7 10 3" xfId="446"/>
    <cellStyle name="Normal 7 11" xfId="447"/>
    <cellStyle name="Normal 7 11 2" xfId="448"/>
    <cellStyle name="Normal 7 11 3" xfId="449"/>
    <cellStyle name="Normal 7 12" xfId="450"/>
    <cellStyle name="Normal 7 12 2" xfId="451"/>
    <cellStyle name="Normal 7 12 3" xfId="452"/>
    <cellStyle name="Normal 7 13" xfId="453"/>
    <cellStyle name="Normal 7 13 2" xfId="454"/>
    <cellStyle name="Normal 7 13 3" xfId="455"/>
    <cellStyle name="Normal 7 14" xfId="456"/>
    <cellStyle name="Normal 7 14 2" xfId="457"/>
    <cellStyle name="Normal 7 14 3" xfId="458"/>
    <cellStyle name="Normal 7 15" xfId="459"/>
    <cellStyle name="Normal 7 15 2" xfId="460"/>
    <cellStyle name="Normal 7 15 3" xfId="461"/>
    <cellStyle name="Normal 7 16" xfId="462"/>
    <cellStyle name="Normal 7 16 2" xfId="463"/>
    <cellStyle name="Normal 7 16 3" xfId="464"/>
    <cellStyle name="Normal 7 17" xfId="465"/>
    <cellStyle name="Normal 7 17 2" xfId="466"/>
    <cellStyle name="Normal 7 17 3" xfId="467"/>
    <cellStyle name="Normal 7 18" xfId="468"/>
    <cellStyle name="Normal 7 18 2" xfId="469"/>
    <cellStyle name="Normal 7 18 3" xfId="470"/>
    <cellStyle name="Normal 7 19" xfId="471"/>
    <cellStyle name="Normal 7 2" xfId="472"/>
    <cellStyle name="Normal 7 2 2" xfId="473"/>
    <cellStyle name="Normal 7 2 3" xfId="474"/>
    <cellStyle name="Normal 7 3" xfId="475"/>
    <cellStyle name="Normal 7 3 2" xfId="476"/>
    <cellStyle name="Normal 7 3 3" xfId="477"/>
    <cellStyle name="Normal 7 4" xfId="478"/>
    <cellStyle name="Normal 7 4 2" xfId="479"/>
    <cellStyle name="Normal 7 4 3" xfId="480"/>
    <cellStyle name="Normal 7 5" xfId="481"/>
    <cellStyle name="Normal 7 5 2" xfId="482"/>
    <cellStyle name="Normal 7 5 3" xfId="483"/>
    <cellStyle name="Normal 7 6" xfId="484"/>
    <cellStyle name="Normal 7 6 2" xfId="485"/>
    <cellStyle name="Normal 7 6 3" xfId="486"/>
    <cellStyle name="Normal 7 7" xfId="487"/>
    <cellStyle name="Normal 7 7 2" xfId="488"/>
    <cellStyle name="Normal 7 7 3" xfId="489"/>
    <cellStyle name="Normal 7 8" xfId="490"/>
    <cellStyle name="Normal 7 8 2" xfId="491"/>
    <cellStyle name="Normal 7 8 3" xfId="492"/>
    <cellStyle name="Normal 7 9" xfId="493"/>
    <cellStyle name="Normal 7 9 2" xfId="494"/>
    <cellStyle name="Normal 7 9 3" xfId="495"/>
    <cellStyle name="Normal 8" xfId="496"/>
    <cellStyle name="Normal 8 2" xfId="497"/>
    <cellStyle name="Normal 9" xfId="498"/>
    <cellStyle name="Normal 9 2" xfId="499"/>
    <cellStyle name="Normal 9 3" xfId="500"/>
    <cellStyle name="Normal 9 4" xfId="501"/>
    <cellStyle name="Normal 9 5" xfId="502"/>
    <cellStyle name="Normal 9 6" xfId="503"/>
    <cellStyle name="Notas 2" xfId="504"/>
    <cellStyle name="Notas 2 2" xfId="505"/>
    <cellStyle name="Notas 2 3" xfId="506"/>
    <cellStyle name="Notas 2 4" xfId="551"/>
    <cellStyle name="Porcentaje 2" xfId="507"/>
    <cellStyle name="Porcentaje 2 2" xfId="508"/>
    <cellStyle name="Porcentaje 2 3" xfId="509"/>
    <cellStyle name="Porcentaje 2 4" xfId="510"/>
    <cellStyle name="Porcentaje 2 5" xfId="511"/>
    <cellStyle name="Porcentual 2" xfId="512"/>
    <cellStyle name="Porcentual 2 2" xfId="513"/>
    <cellStyle name="Porcentual 2 2 2" xfId="514"/>
    <cellStyle name="Porcentual 2 2 2 2" xfId="515"/>
    <cellStyle name="Porcentual 2 2 2 3" xfId="516"/>
    <cellStyle name="Porcentual 2 2 3" xfId="517"/>
    <cellStyle name="Porcentual 2 2 4" xfId="518"/>
    <cellStyle name="Porcentual 2 3" xfId="519"/>
    <cellStyle name="Porcentual 2 4" xfId="520"/>
    <cellStyle name="Porcentual 2 5" xfId="521"/>
    <cellStyle name="Porcentual 2 6" xfId="522"/>
    <cellStyle name="Porcentual 2 6 2" xfId="523"/>
    <cellStyle name="Porcentual 2 6 3" xfId="524"/>
    <cellStyle name="Porcentual 2 7" xfId="525"/>
    <cellStyle name="Porcentual 2 8" xfId="526"/>
    <cellStyle name="Porcentual 2 9" xfId="527"/>
    <cellStyle name="Porcentual 3" xfId="528"/>
    <cellStyle name="Porcentual 4" xfId="529"/>
    <cellStyle name="Porcentual 5" xfId="530"/>
    <cellStyle name="Porcentual 6" xfId="531"/>
    <cellStyle name="Porcentual 7" xfId="532"/>
    <cellStyle name="SAPBEXstdItem" xfId="533"/>
    <cellStyle name="Total 10" xfId="534"/>
    <cellStyle name="Total 11" xfId="535"/>
    <cellStyle name="Total 12" xfId="536"/>
    <cellStyle name="Total 13" xfId="537"/>
    <cellStyle name="Total 14" xfId="538"/>
    <cellStyle name="Total 2" xfId="539"/>
    <cellStyle name="Total 3" xfId="540"/>
    <cellStyle name="Total 4" xfId="541"/>
    <cellStyle name="Total 5" xfId="542"/>
    <cellStyle name="Total 6" xfId="543"/>
    <cellStyle name="Total 7" xfId="544"/>
    <cellStyle name="Total 8" xfId="545"/>
    <cellStyle name="Total 9" xfId="54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UENTA%20P&#218;BLICA%201T%202021\ESTADOS%20PARA%20IMPRESI&#211;N%202021\Estados%20Financieros%20y%20Presupuestales%20ISAPEG%20Marzo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irmas"/>
      <sheetName val="ESF"/>
      <sheetName val="EA"/>
      <sheetName val="EVHP"/>
      <sheetName val="ECSF"/>
      <sheetName val="EFE"/>
      <sheetName val="EAA"/>
      <sheetName val="EADOP"/>
      <sheetName val="IPC"/>
      <sheetName val="Notas PE"/>
      <sheetName val="EAI"/>
      <sheetName val="CtasAdmvas 1"/>
      <sheetName val="CtasAdmvas  2"/>
      <sheetName val="CtasAdmvas 3"/>
      <sheetName val="COG"/>
      <sheetName val="CTG"/>
      <sheetName val="CFF"/>
      <sheetName val="EN"/>
      <sheetName val="ID"/>
      <sheetName val="GCP"/>
      <sheetName val="PyPI"/>
      <sheetName val="IR"/>
      <sheetName val="FF"/>
      <sheetName val="IPF"/>
      <sheetName val="Muebles"/>
      <sheetName val="Inmuebles"/>
      <sheetName val="Muebles_Contable"/>
      <sheetName val="Inmuebles_Contable"/>
      <sheetName val="Ayudas y Subsidios"/>
      <sheetName val="Rel Cta Banc"/>
      <sheetName val="DestinoGtoFed"/>
      <sheetName val="Esq Bur"/>
      <sheetName val="Información Adicio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7"/>
  <sheetViews>
    <sheetView tabSelected="1" zoomScaleNormal="100" workbookViewId="0">
      <selection activeCell="D15" sqref="D15"/>
    </sheetView>
  </sheetViews>
  <sheetFormatPr baseColWidth="10" defaultRowHeight="11.25"/>
  <cols>
    <col min="1" max="1" width="3.33203125" customWidth="1"/>
    <col min="2" max="2" width="13.33203125" customWidth="1"/>
    <col min="3" max="3" width="52.83203125" customWidth="1"/>
    <col min="4" max="4" width="23.83203125" customWidth="1"/>
    <col min="5" max="5" width="21.6640625" customWidth="1"/>
    <col min="6" max="6" width="23" customWidth="1"/>
    <col min="7" max="9" width="22.1640625" customWidth="1"/>
  </cols>
  <sheetData>
    <row r="1" spans="1:9" ht="15">
      <c r="A1" s="342"/>
      <c r="B1" s="349" t="s">
        <v>917</v>
      </c>
      <c r="C1" s="349"/>
      <c r="D1" s="349"/>
      <c r="E1" s="349"/>
      <c r="F1" s="349"/>
      <c r="G1" s="349"/>
      <c r="H1" s="349"/>
      <c r="I1" s="349"/>
    </row>
    <row r="2" spans="1:9" ht="15">
      <c r="A2" s="342"/>
      <c r="B2" s="349" t="s">
        <v>918</v>
      </c>
      <c r="C2" s="349"/>
      <c r="D2" s="349"/>
      <c r="E2" s="349"/>
      <c r="F2" s="349"/>
      <c r="G2" s="349"/>
      <c r="H2" s="349"/>
      <c r="I2" s="349"/>
    </row>
    <row r="3" spans="1:9" ht="15">
      <c r="A3" s="342"/>
      <c r="B3" s="349" t="s">
        <v>60</v>
      </c>
      <c r="C3" s="349"/>
      <c r="D3" s="349"/>
      <c r="E3" s="349"/>
      <c r="F3" s="349"/>
      <c r="G3" s="349"/>
      <c r="H3" s="349"/>
      <c r="I3" s="349"/>
    </row>
    <row r="4" spans="1:9" ht="6" customHeight="1">
      <c r="A4" s="342"/>
      <c r="B4" s="351"/>
      <c r="C4" s="351"/>
      <c r="D4" s="352"/>
      <c r="E4" s="352"/>
      <c r="F4" s="352"/>
      <c r="G4" s="352"/>
      <c r="H4" s="352"/>
      <c r="I4" s="352"/>
    </row>
    <row r="5" spans="1:9" ht="15">
      <c r="A5" s="342"/>
      <c r="B5" s="351"/>
      <c r="C5" s="353" t="s">
        <v>365</v>
      </c>
      <c r="D5" s="354" t="s">
        <v>919</v>
      </c>
      <c r="E5" s="355"/>
      <c r="F5" s="355"/>
      <c r="G5" s="355"/>
      <c r="H5" s="352"/>
      <c r="I5" s="352"/>
    </row>
    <row r="6" spans="1:9" ht="7.5" customHeight="1">
      <c r="A6" s="342"/>
      <c r="B6" s="351"/>
      <c r="C6" s="351"/>
      <c r="D6" s="352"/>
      <c r="E6" s="352"/>
      <c r="F6" s="352"/>
      <c r="G6" s="352"/>
      <c r="H6" s="352"/>
      <c r="I6" s="352"/>
    </row>
    <row r="7" spans="1:9" ht="15">
      <c r="A7" s="342"/>
      <c r="B7" s="348" t="s">
        <v>920</v>
      </c>
      <c r="C7" s="346" t="s">
        <v>61</v>
      </c>
      <c r="D7" s="344" t="s">
        <v>62</v>
      </c>
      <c r="E7" s="344"/>
      <c r="F7" s="344"/>
      <c r="G7" s="344"/>
      <c r="H7" s="344"/>
      <c r="I7" s="344" t="s">
        <v>3</v>
      </c>
    </row>
    <row r="8" spans="1:9" ht="25.5">
      <c r="A8" s="342"/>
      <c r="B8" s="347"/>
      <c r="C8" s="345"/>
      <c r="D8" s="356" t="s">
        <v>4</v>
      </c>
      <c r="E8" s="356" t="s">
        <v>65</v>
      </c>
      <c r="F8" s="356" t="s">
        <v>6</v>
      </c>
      <c r="G8" s="356" t="s">
        <v>7</v>
      </c>
      <c r="H8" s="356" t="s">
        <v>921</v>
      </c>
      <c r="I8" s="343"/>
    </row>
    <row r="9" spans="1:9" ht="12.75">
      <c r="A9" s="357"/>
      <c r="B9" s="358">
        <v>1</v>
      </c>
      <c r="C9" s="359" t="s">
        <v>922</v>
      </c>
      <c r="D9" s="360">
        <v>13359576442.450001</v>
      </c>
      <c r="E9" s="360">
        <v>403587192.95000017</v>
      </c>
      <c r="F9" s="360">
        <v>13763163635.400002</v>
      </c>
      <c r="G9" s="360">
        <v>3676920704.6900001</v>
      </c>
      <c r="H9" s="360">
        <v>3676920704.6900001</v>
      </c>
      <c r="I9" s="361">
        <v>-9682655737.7600002</v>
      </c>
    </row>
    <row r="10" spans="1:9" ht="12.75">
      <c r="A10" s="357"/>
      <c r="B10" s="358">
        <v>1.1000000000000001</v>
      </c>
      <c r="C10" s="359" t="s">
        <v>923</v>
      </c>
      <c r="D10" s="360">
        <v>13058007858.450001</v>
      </c>
      <c r="E10" s="360">
        <v>328851409.57000017</v>
      </c>
      <c r="F10" s="360">
        <v>13386859268.02</v>
      </c>
      <c r="G10" s="360">
        <v>3656388902.2000003</v>
      </c>
      <c r="H10" s="360">
        <v>3656388902.2000003</v>
      </c>
      <c r="I10" s="361">
        <v>-9401618956.25</v>
      </c>
    </row>
    <row r="11" spans="1:9" ht="12.75">
      <c r="A11" s="357"/>
      <c r="B11" s="362" t="s">
        <v>924</v>
      </c>
      <c r="C11" s="363" t="s">
        <v>15</v>
      </c>
      <c r="D11" s="364">
        <v>0</v>
      </c>
      <c r="E11" s="364">
        <v>0</v>
      </c>
      <c r="F11" s="364">
        <v>0</v>
      </c>
      <c r="G11" s="364">
        <v>0</v>
      </c>
      <c r="H11" s="364">
        <v>0</v>
      </c>
      <c r="I11" s="365">
        <v>0</v>
      </c>
    </row>
    <row r="12" spans="1:9" ht="25.5">
      <c r="A12" s="357"/>
      <c r="B12" s="362" t="s">
        <v>925</v>
      </c>
      <c r="C12" s="363" t="s">
        <v>926</v>
      </c>
      <c r="D12" s="364">
        <v>0</v>
      </c>
      <c r="E12" s="364">
        <v>0</v>
      </c>
      <c r="F12" s="364">
        <v>0</v>
      </c>
      <c r="G12" s="364">
        <v>0</v>
      </c>
      <c r="H12" s="364">
        <v>0</v>
      </c>
      <c r="I12" s="365">
        <v>0</v>
      </c>
    </row>
    <row r="13" spans="1:9" ht="12.75">
      <c r="A13" s="357"/>
      <c r="B13" s="366" t="s">
        <v>927</v>
      </c>
      <c r="C13" s="367" t="s">
        <v>928</v>
      </c>
      <c r="D13" s="368">
        <v>0</v>
      </c>
      <c r="E13" s="368">
        <v>0</v>
      </c>
      <c r="F13" s="368">
        <v>0</v>
      </c>
      <c r="G13" s="368">
        <v>0</v>
      </c>
      <c r="H13" s="368">
        <v>0</v>
      </c>
      <c r="I13" s="369">
        <v>0</v>
      </c>
    </row>
    <row r="14" spans="1:9" ht="12.75">
      <c r="A14" s="370">
        <v>111111</v>
      </c>
      <c r="B14" s="371" t="s">
        <v>929</v>
      </c>
      <c r="C14" s="372" t="s">
        <v>930</v>
      </c>
      <c r="D14" s="373"/>
      <c r="E14" s="373"/>
      <c r="F14" s="373">
        <v>0</v>
      </c>
      <c r="G14" s="373"/>
      <c r="H14" s="373"/>
      <c r="I14" s="374">
        <v>0</v>
      </c>
    </row>
    <row r="15" spans="1:9" ht="25.5">
      <c r="A15" s="357"/>
      <c r="B15" s="366" t="s">
        <v>931</v>
      </c>
      <c r="C15" s="367" t="s">
        <v>932</v>
      </c>
      <c r="D15" s="368">
        <v>0</v>
      </c>
      <c r="E15" s="368">
        <v>0</v>
      </c>
      <c r="F15" s="368">
        <v>0</v>
      </c>
      <c r="G15" s="368">
        <v>0</v>
      </c>
      <c r="H15" s="368">
        <v>0</v>
      </c>
      <c r="I15" s="369">
        <v>0</v>
      </c>
    </row>
    <row r="16" spans="1:9" ht="12.75">
      <c r="A16" s="370">
        <v>111121</v>
      </c>
      <c r="B16" s="371" t="s">
        <v>933</v>
      </c>
      <c r="C16" s="372" t="s">
        <v>930</v>
      </c>
      <c r="D16" s="373"/>
      <c r="E16" s="373"/>
      <c r="F16" s="373">
        <v>0</v>
      </c>
      <c r="G16" s="373"/>
      <c r="H16" s="373"/>
      <c r="I16" s="374">
        <v>0</v>
      </c>
    </row>
    <row r="17" spans="1:9" ht="12.75">
      <c r="A17" s="370">
        <v>11113</v>
      </c>
      <c r="B17" s="366" t="s">
        <v>934</v>
      </c>
      <c r="C17" s="367" t="s">
        <v>935</v>
      </c>
      <c r="D17" s="373"/>
      <c r="E17" s="373"/>
      <c r="F17" s="373">
        <v>0</v>
      </c>
      <c r="G17" s="373"/>
      <c r="H17" s="373"/>
      <c r="I17" s="374">
        <v>0</v>
      </c>
    </row>
    <row r="18" spans="1:9" ht="12.75">
      <c r="A18" s="357"/>
      <c r="B18" s="362" t="s">
        <v>936</v>
      </c>
      <c r="C18" s="363" t="s">
        <v>937</v>
      </c>
      <c r="D18" s="364">
        <v>0</v>
      </c>
      <c r="E18" s="364">
        <v>0</v>
      </c>
      <c r="F18" s="364">
        <v>0</v>
      </c>
      <c r="G18" s="364">
        <v>0</v>
      </c>
      <c r="H18" s="364">
        <v>0</v>
      </c>
      <c r="I18" s="365">
        <v>0</v>
      </c>
    </row>
    <row r="19" spans="1:9" ht="12.75">
      <c r="A19" s="370">
        <v>11121</v>
      </c>
      <c r="B19" s="371" t="s">
        <v>938</v>
      </c>
      <c r="C19" s="372" t="s">
        <v>939</v>
      </c>
      <c r="D19" s="373"/>
      <c r="E19" s="373"/>
      <c r="F19" s="373">
        <v>0</v>
      </c>
      <c r="G19" s="373"/>
      <c r="H19" s="373"/>
      <c r="I19" s="374">
        <v>0</v>
      </c>
    </row>
    <row r="20" spans="1:9" ht="12.75">
      <c r="A20" s="370">
        <v>1113</v>
      </c>
      <c r="B20" s="362" t="s">
        <v>940</v>
      </c>
      <c r="C20" s="363" t="s">
        <v>941</v>
      </c>
      <c r="D20" s="364"/>
      <c r="E20" s="364"/>
      <c r="F20" s="364">
        <v>0</v>
      </c>
      <c r="G20" s="364"/>
      <c r="H20" s="364"/>
      <c r="I20" s="365">
        <v>0</v>
      </c>
    </row>
    <row r="21" spans="1:9" ht="12.75">
      <c r="A21" s="357"/>
      <c r="B21" s="362" t="s">
        <v>942</v>
      </c>
      <c r="C21" s="363" t="s">
        <v>943</v>
      </c>
      <c r="D21" s="364">
        <v>0</v>
      </c>
      <c r="E21" s="364">
        <v>0</v>
      </c>
      <c r="F21" s="364">
        <v>0</v>
      </c>
      <c r="G21" s="364">
        <v>0</v>
      </c>
      <c r="H21" s="364">
        <v>0</v>
      </c>
      <c r="I21" s="365">
        <v>0</v>
      </c>
    </row>
    <row r="22" spans="1:9" ht="25.5">
      <c r="A22" s="370"/>
      <c r="B22" s="366" t="s">
        <v>944</v>
      </c>
      <c r="C22" s="367" t="s">
        <v>945</v>
      </c>
      <c r="D22" s="368">
        <v>0</v>
      </c>
      <c r="E22" s="368">
        <v>0</v>
      </c>
      <c r="F22" s="368">
        <v>0</v>
      </c>
      <c r="G22" s="368">
        <v>0</v>
      </c>
      <c r="H22" s="368">
        <v>0</v>
      </c>
      <c r="I22" s="369">
        <v>0</v>
      </c>
    </row>
    <row r="23" spans="1:9" ht="12.75">
      <c r="A23" s="370">
        <v>111411</v>
      </c>
      <c r="B23" s="371" t="s">
        <v>946</v>
      </c>
      <c r="C23" s="372" t="s">
        <v>947</v>
      </c>
      <c r="D23" s="373"/>
      <c r="E23" s="373"/>
      <c r="F23" s="373">
        <v>0</v>
      </c>
      <c r="G23" s="373"/>
      <c r="H23" s="373"/>
      <c r="I23" s="374">
        <v>0</v>
      </c>
    </row>
    <row r="24" spans="1:9" ht="12.75">
      <c r="A24" s="370">
        <v>111412</v>
      </c>
      <c r="B24" s="371" t="s">
        <v>948</v>
      </c>
      <c r="C24" s="372" t="s">
        <v>949</v>
      </c>
      <c r="D24" s="373"/>
      <c r="E24" s="373"/>
      <c r="F24" s="373">
        <v>0</v>
      </c>
      <c r="G24" s="373"/>
      <c r="H24" s="373"/>
      <c r="I24" s="374">
        <v>0</v>
      </c>
    </row>
    <row r="25" spans="1:9" ht="12.75">
      <c r="A25" s="370">
        <v>111413</v>
      </c>
      <c r="B25" s="371" t="s">
        <v>950</v>
      </c>
      <c r="C25" s="372" t="s">
        <v>951</v>
      </c>
      <c r="D25" s="373"/>
      <c r="E25" s="373"/>
      <c r="F25" s="373">
        <v>0</v>
      </c>
      <c r="G25" s="373"/>
      <c r="H25" s="373"/>
      <c r="I25" s="374">
        <v>0</v>
      </c>
    </row>
    <row r="26" spans="1:9" ht="25.5">
      <c r="A26" s="357"/>
      <c r="B26" s="362" t="s">
        <v>952</v>
      </c>
      <c r="C26" s="363" t="s">
        <v>953</v>
      </c>
      <c r="D26" s="364">
        <v>0</v>
      </c>
      <c r="E26" s="364">
        <v>0</v>
      </c>
      <c r="F26" s="364">
        <v>0</v>
      </c>
      <c r="G26" s="364">
        <v>0</v>
      </c>
      <c r="H26" s="364">
        <v>0</v>
      </c>
      <c r="I26" s="365">
        <v>0</v>
      </c>
    </row>
    <row r="27" spans="1:9" ht="12.75">
      <c r="A27" s="370">
        <v>11151</v>
      </c>
      <c r="B27" s="371" t="s">
        <v>954</v>
      </c>
      <c r="C27" s="372" t="s">
        <v>955</v>
      </c>
      <c r="D27" s="373"/>
      <c r="E27" s="373">
        <v>0</v>
      </c>
      <c r="F27" s="373">
        <v>0</v>
      </c>
      <c r="G27" s="373"/>
      <c r="H27" s="373"/>
      <c r="I27" s="374">
        <v>0</v>
      </c>
    </row>
    <row r="28" spans="1:9" ht="12.75">
      <c r="A28" s="370">
        <v>11152</v>
      </c>
      <c r="B28" s="371" t="s">
        <v>956</v>
      </c>
      <c r="C28" s="372" t="s">
        <v>957</v>
      </c>
      <c r="D28" s="373"/>
      <c r="E28" s="373"/>
      <c r="F28" s="373">
        <v>0</v>
      </c>
      <c r="G28" s="373"/>
      <c r="H28" s="373"/>
      <c r="I28" s="374">
        <v>0</v>
      </c>
    </row>
    <row r="29" spans="1:9" ht="12.75">
      <c r="A29" s="370">
        <v>1116</v>
      </c>
      <c r="B29" s="362" t="s">
        <v>958</v>
      </c>
      <c r="C29" s="363" t="s">
        <v>959</v>
      </c>
      <c r="D29" s="364"/>
      <c r="E29" s="364"/>
      <c r="F29" s="364">
        <v>0</v>
      </c>
      <c r="G29" s="364"/>
      <c r="H29" s="364"/>
      <c r="I29" s="365">
        <v>0</v>
      </c>
    </row>
    <row r="30" spans="1:9" ht="12.75">
      <c r="A30" s="370">
        <v>1117</v>
      </c>
      <c r="B30" s="362" t="s">
        <v>960</v>
      </c>
      <c r="C30" s="363" t="s">
        <v>961</v>
      </c>
      <c r="D30" s="364"/>
      <c r="E30" s="364"/>
      <c r="F30" s="364">
        <v>0</v>
      </c>
      <c r="G30" s="364"/>
      <c r="H30" s="364"/>
      <c r="I30" s="365">
        <v>0</v>
      </c>
    </row>
    <row r="31" spans="1:9" ht="12.75">
      <c r="A31" s="370">
        <v>1118</v>
      </c>
      <c r="B31" s="362" t="s">
        <v>962</v>
      </c>
      <c r="C31" s="363" t="s">
        <v>963</v>
      </c>
      <c r="D31" s="364"/>
      <c r="E31" s="364"/>
      <c r="F31" s="364">
        <v>0</v>
      </c>
      <c r="G31" s="364"/>
      <c r="H31" s="364"/>
      <c r="I31" s="365">
        <v>0</v>
      </c>
    </row>
    <row r="32" spans="1:9" ht="12.75">
      <c r="A32" s="370">
        <v>1119</v>
      </c>
      <c r="B32" s="362" t="s">
        <v>964</v>
      </c>
      <c r="C32" s="363" t="s">
        <v>965</v>
      </c>
      <c r="D32" s="364"/>
      <c r="E32" s="364"/>
      <c r="F32" s="364">
        <v>0</v>
      </c>
      <c r="G32" s="364"/>
      <c r="H32" s="364"/>
      <c r="I32" s="365">
        <v>0</v>
      </c>
    </row>
    <row r="33" spans="1:9" ht="12.75">
      <c r="A33" s="357"/>
      <c r="B33" s="362" t="s">
        <v>966</v>
      </c>
      <c r="C33" s="363" t="s">
        <v>967</v>
      </c>
      <c r="D33" s="364">
        <v>0</v>
      </c>
      <c r="E33" s="364">
        <v>0</v>
      </c>
      <c r="F33" s="364">
        <v>0</v>
      </c>
      <c r="G33" s="364">
        <v>0</v>
      </c>
      <c r="H33" s="364">
        <v>0</v>
      </c>
      <c r="I33" s="365">
        <v>0</v>
      </c>
    </row>
    <row r="34" spans="1:9" ht="12.75">
      <c r="A34" s="370">
        <v>1121</v>
      </c>
      <c r="B34" s="371" t="s">
        <v>968</v>
      </c>
      <c r="C34" s="372" t="s">
        <v>969</v>
      </c>
      <c r="D34" s="373"/>
      <c r="E34" s="373"/>
      <c r="F34" s="373">
        <v>0</v>
      </c>
      <c r="G34" s="373"/>
      <c r="H34" s="373"/>
      <c r="I34" s="374">
        <v>0</v>
      </c>
    </row>
    <row r="35" spans="1:9" ht="12.75">
      <c r="A35" s="370">
        <v>1122</v>
      </c>
      <c r="B35" s="371" t="s">
        <v>970</v>
      </c>
      <c r="C35" s="372" t="s">
        <v>971</v>
      </c>
      <c r="D35" s="373"/>
      <c r="E35" s="373"/>
      <c r="F35" s="373">
        <v>0</v>
      </c>
      <c r="G35" s="373"/>
      <c r="H35" s="373"/>
      <c r="I35" s="374">
        <v>0</v>
      </c>
    </row>
    <row r="36" spans="1:9" ht="25.5">
      <c r="A36" s="370">
        <v>1123</v>
      </c>
      <c r="B36" s="371" t="s">
        <v>972</v>
      </c>
      <c r="C36" s="372" t="s">
        <v>973</v>
      </c>
      <c r="D36" s="373"/>
      <c r="E36" s="373"/>
      <c r="F36" s="373">
        <v>0</v>
      </c>
      <c r="G36" s="373"/>
      <c r="H36" s="373"/>
      <c r="I36" s="374">
        <v>0</v>
      </c>
    </row>
    <row r="37" spans="1:9" ht="12.75">
      <c r="A37" s="370">
        <v>1124</v>
      </c>
      <c r="B37" s="371" t="s">
        <v>974</v>
      </c>
      <c r="C37" s="372" t="s">
        <v>975</v>
      </c>
      <c r="D37" s="373"/>
      <c r="E37" s="373"/>
      <c r="F37" s="373">
        <v>0</v>
      </c>
      <c r="G37" s="373"/>
      <c r="H37" s="373"/>
      <c r="I37" s="374">
        <v>0</v>
      </c>
    </row>
    <row r="38" spans="1:9" ht="12.75">
      <c r="A38" s="370">
        <v>113</v>
      </c>
      <c r="B38" s="362" t="s">
        <v>976</v>
      </c>
      <c r="C38" s="363" t="s">
        <v>19</v>
      </c>
      <c r="D38" s="364"/>
      <c r="E38" s="364"/>
      <c r="F38" s="364">
        <v>0</v>
      </c>
      <c r="G38" s="364"/>
      <c r="H38" s="364"/>
      <c r="I38" s="365">
        <v>0</v>
      </c>
    </row>
    <row r="39" spans="1:9" ht="25.5">
      <c r="A39" s="357"/>
      <c r="B39" s="362" t="s">
        <v>977</v>
      </c>
      <c r="C39" s="363" t="s">
        <v>978</v>
      </c>
      <c r="D39" s="364">
        <v>0</v>
      </c>
      <c r="E39" s="364">
        <v>0</v>
      </c>
      <c r="F39" s="364">
        <v>0</v>
      </c>
      <c r="G39" s="364">
        <v>0</v>
      </c>
      <c r="H39" s="364">
        <v>0</v>
      </c>
      <c r="I39" s="365">
        <v>0</v>
      </c>
    </row>
    <row r="40" spans="1:9" ht="12.75">
      <c r="A40" s="370">
        <v>1141</v>
      </c>
      <c r="B40" s="371" t="s">
        <v>979</v>
      </c>
      <c r="C40" s="372" t="s">
        <v>980</v>
      </c>
      <c r="D40" s="373"/>
      <c r="E40" s="373"/>
      <c r="F40" s="373">
        <v>0</v>
      </c>
      <c r="G40" s="373"/>
      <c r="H40" s="373"/>
      <c r="I40" s="374">
        <v>0</v>
      </c>
    </row>
    <row r="41" spans="1:9" ht="12.75">
      <c r="A41" s="370">
        <v>1142</v>
      </c>
      <c r="B41" s="371" t="s">
        <v>981</v>
      </c>
      <c r="C41" s="372" t="s">
        <v>982</v>
      </c>
      <c r="D41" s="373"/>
      <c r="E41" s="373"/>
      <c r="F41" s="373">
        <v>0</v>
      </c>
      <c r="G41" s="373"/>
      <c r="H41" s="373"/>
      <c r="I41" s="374">
        <v>0</v>
      </c>
    </row>
    <row r="42" spans="1:9" ht="25.5">
      <c r="A42" s="370">
        <v>1143</v>
      </c>
      <c r="B42" s="371" t="s">
        <v>983</v>
      </c>
      <c r="C42" s="372" t="s">
        <v>984</v>
      </c>
      <c r="D42" s="373"/>
      <c r="E42" s="373"/>
      <c r="F42" s="373">
        <v>0</v>
      </c>
      <c r="G42" s="373"/>
      <c r="H42" s="373"/>
      <c r="I42" s="374">
        <v>0</v>
      </c>
    </row>
    <row r="43" spans="1:9" ht="12.75">
      <c r="A43" s="357"/>
      <c r="B43" s="362" t="s">
        <v>985</v>
      </c>
      <c r="C43" s="363" t="s">
        <v>986</v>
      </c>
      <c r="D43" s="364">
        <v>0</v>
      </c>
      <c r="E43" s="364">
        <v>0</v>
      </c>
      <c r="F43" s="364">
        <v>0</v>
      </c>
      <c r="G43" s="364">
        <v>0</v>
      </c>
      <c r="H43" s="364">
        <v>0</v>
      </c>
      <c r="I43" s="365">
        <v>0</v>
      </c>
    </row>
    <row r="44" spans="1:9" ht="12.75">
      <c r="A44" s="370"/>
      <c r="B44" s="366" t="s">
        <v>987</v>
      </c>
      <c r="C44" s="367" t="s">
        <v>988</v>
      </c>
      <c r="D44" s="368">
        <v>0</v>
      </c>
      <c r="E44" s="368">
        <v>0</v>
      </c>
      <c r="F44" s="368">
        <v>0</v>
      </c>
      <c r="G44" s="368">
        <v>0</v>
      </c>
      <c r="H44" s="368">
        <v>0</v>
      </c>
      <c r="I44" s="369">
        <v>0</v>
      </c>
    </row>
    <row r="45" spans="1:9" ht="12.75">
      <c r="A45" s="370">
        <v>11511</v>
      </c>
      <c r="B45" s="371" t="s">
        <v>989</v>
      </c>
      <c r="C45" s="372" t="s">
        <v>990</v>
      </c>
      <c r="D45" s="373"/>
      <c r="E45" s="373"/>
      <c r="F45" s="373">
        <v>0</v>
      </c>
      <c r="G45" s="373"/>
      <c r="H45" s="373"/>
      <c r="I45" s="374">
        <v>0</v>
      </c>
    </row>
    <row r="46" spans="1:9" ht="12.75">
      <c r="A46" s="370">
        <v>11512</v>
      </c>
      <c r="B46" s="371" t="s">
        <v>991</v>
      </c>
      <c r="C46" s="372" t="s">
        <v>992</v>
      </c>
      <c r="D46" s="373"/>
      <c r="E46" s="373"/>
      <c r="F46" s="373">
        <v>0</v>
      </c>
      <c r="G46" s="373"/>
      <c r="H46" s="373"/>
      <c r="I46" s="374">
        <v>0</v>
      </c>
    </row>
    <row r="47" spans="1:9" ht="12.75">
      <c r="A47" s="370">
        <v>1152</v>
      </c>
      <c r="B47" s="366" t="s">
        <v>993</v>
      </c>
      <c r="C47" s="367" t="s">
        <v>994</v>
      </c>
      <c r="D47" s="368"/>
      <c r="E47" s="368"/>
      <c r="F47" s="368">
        <v>0</v>
      </c>
      <c r="G47" s="368"/>
      <c r="H47" s="368"/>
      <c r="I47" s="369">
        <v>0</v>
      </c>
    </row>
    <row r="48" spans="1:9" ht="12.75">
      <c r="A48" s="370">
        <v>1153</v>
      </c>
      <c r="B48" s="366" t="s">
        <v>995</v>
      </c>
      <c r="C48" s="367" t="s">
        <v>996</v>
      </c>
      <c r="D48" s="368"/>
      <c r="E48" s="368"/>
      <c r="F48" s="368">
        <v>0</v>
      </c>
      <c r="G48" s="368"/>
      <c r="H48" s="368"/>
      <c r="I48" s="369">
        <v>0</v>
      </c>
    </row>
    <row r="49" spans="1:9" ht="12.75">
      <c r="A49" s="370">
        <v>1154</v>
      </c>
      <c r="B49" s="366" t="s">
        <v>997</v>
      </c>
      <c r="C49" s="367" t="s">
        <v>998</v>
      </c>
      <c r="D49" s="368"/>
      <c r="E49" s="368"/>
      <c r="F49" s="368">
        <v>0</v>
      </c>
      <c r="G49" s="368"/>
      <c r="H49" s="368"/>
      <c r="I49" s="369">
        <v>0</v>
      </c>
    </row>
    <row r="50" spans="1:9" ht="38.25">
      <c r="A50" s="357"/>
      <c r="B50" s="362" t="s">
        <v>999</v>
      </c>
      <c r="C50" s="363" t="s">
        <v>1000</v>
      </c>
      <c r="D50" s="364">
        <v>7891892</v>
      </c>
      <c r="E50" s="364">
        <v>128847383.12999998</v>
      </c>
      <c r="F50" s="364">
        <v>136739275.13</v>
      </c>
      <c r="G50" s="364">
        <v>7580215.9699999997</v>
      </c>
      <c r="H50" s="364">
        <v>7580215.9699999997</v>
      </c>
      <c r="I50" s="365">
        <v>-311676.03000000026</v>
      </c>
    </row>
    <row r="51" spans="1:9" ht="12.75">
      <c r="A51" s="370">
        <v>1161</v>
      </c>
      <c r="B51" s="371" t="s">
        <v>1001</v>
      </c>
      <c r="C51" s="372" t="s">
        <v>1002</v>
      </c>
      <c r="D51" s="373"/>
      <c r="E51" s="373"/>
      <c r="F51" s="373">
        <v>0</v>
      </c>
      <c r="G51" s="373"/>
      <c r="H51" s="373"/>
      <c r="I51" s="374">
        <v>0</v>
      </c>
    </row>
    <row r="52" spans="1:9" ht="12.75">
      <c r="A52" s="370">
        <v>1162</v>
      </c>
      <c r="B52" s="371" t="s">
        <v>1003</v>
      </c>
      <c r="C52" s="372" t="s">
        <v>1004</v>
      </c>
      <c r="D52" s="373"/>
      <c r="E52" s="373">
        <v>0</v>
      </c>
      <c r="F52" s="373">
        <v>0</v>
      </c>
      <c r="G52" s="373"/>
      <c r="H52" s="373"/>
      <c r="I52" s="374">
        <v>0</v>
      </c>
    </row>
    <row r="53" spans="1:9" ht="12.75">
      <c r="A53" s="370">
        <v>1163</v>
      </c>
      <c r="B53" s="371" t="s">
        <v>1005</v>
      </c>
      <c r="C53" s="372" t="s">
        <v>1006</v>
      </c>
      <c r="D53" s="373">
        <v>7891892</v>
      </c>
      <c r="E53" s="373">
        <v>128847383.12999998</v>
      </c>
      <c r="F53" s="373">
        <v>136739275.13</v>
      </c>
      <c r="G53" s="373">
        <v>7580215.9699999997</v>
      </c>
      <c r="H53" s="373">
        <v>7580215.9699999997</v>
      </c>
      <c r="I53" s="374">
        <v>-311676.03000000026</v>
      </c>
    </row>
    <row r="54" spans="1:9" ht="25.5">
      <c r="A54" s="357"/>
      <c r="B54" s="362" t="s">
        <v>1007</v>
      </c>
      <c r="C54" s="363" t="s">
        <v>1008</v>
      </c>
      <c r="D54" s="364">
        <v>0</v>
      </c>
      <c r="E54" s="364">
        <v>0</v>
      </c>
      <c r="F54" s="364">
        <v>0</v>
      </c>
      <c r="G54" s="364">
        <v>0</v>
      </c>
      <c r="H54" s="364">
        <v>0</v>
      </c>
      <c r="I54" s="365">
        <v>0</v>
      </c>
    </row>
    <row r="55" spans="1:9" ht="25.5">
      <c r="A55" s="370">
        <v>1171</v>
      </c>
      <c r="B55" s="371" t="s">
        <v>1009</v>
      </c>
      <c r="C55" s="372" t="s">
        <v>1010</v>
      </c>
      <c r="D55" s="373"/>
      <c r="E55" s="373"/>
      <c r="F55" s="373">
        <v>0</v>
      </c>
      <c r="G55" s="373"/>
      <c r="H55" s="373"/>
      <c r="I55" s="374">
        <v>0</v>
      </c>
    </row>
    <row r="56" spans="1:9" ht="25.5">
      <c r="A56" s="370">
        <v>1172</v>
      </c>
      <c r="B56" s="371" t="s">
        <v>1011</v>
      </c>
      <c r="C56" s="372" t="s">
        <v>1012</v>
      </c>
      <c r="D56" s="373"/>
      <c r="E56" s="373"/>
      <c r="F56" s="373">
        <v>0</v>
      </c>
      <c r="G56" s="373"/>
      <c r="H56" s="373"/>
      <c r="I56" s="374">
        <v>0</v>
      </c>
    </row>
    <row r="57" spans="1:9" ht="25.5">
      <c r="A57" s="357"/>
      <c r="B57" s="362" t="s">
        <v>1013</v>
      </c>
      <c r="C57" s="363" t="s">
        <v>1014</v>
      </c>
      <c r="D57" s="364">
        <v>13050115966.450001</v>
      </c>
      <c r="E57" s="364">
        <v>200004026.44000018</v>
      </c>
      <c r="F57" s="364">
        <v>13250119992.890001</v>
      </c>
      <c r="G57" s="364">
        <v>3648808686.2300005</v>
      </c>
      <c r="H57" s="364">
        <v>3648808686.2300005</v>
      </c>
      <c r="I57" s="365">
        <v>-9401307280.2200012</v>
      </c>
    </row>
    <row r="58" spans="1:9" ht="12.75">
      <c r="A58" s="370">
        <v>1181</v>
      </c>
      <c r="B58" s="362" t="s">
        <v>1015</v>
      </c>
      <c r="C58" s="363" t="s">
        <v>1016</v>
      </c>
      <c r="D58" s="364"/>
      <c r="E58" s="364"/>
      <c r="F58" s="364">
        <v>0</v>
      </c>
      <c r="G58" s="364"/>
      <c r="H58" s="364"/>
      <c r="I58" s="365">
        <v>0</v>
      </c>
    </row>
    <row r="59" spans="1:9" ht="12.75">
      <c r="A59" s="370"/>
      <c r="B59" s="362" t="s">
        <v>1017</v>
      </c>
      <c r="C59" s="363" t="s">
        <v>1018</v>
      </c>
      <c r="D59" s="364">
        <v>13050115966.450001</v>
      </c>
      <c r="E59" s="364">
        <v>200004026.44000018</v>
      </c>
      <c r="F59" s="364">
        <v>13250119992.890001</v>
      </c>
      <c r="G59" s="364">
        <v>3648808686.2300005</v>
      </c>
      <c r="H59" s="364">
        <v>3648808686.2300005</v>
      </c>
      <c r="I59" s="365">
        <v>-9401307280.2200012</v>
      </c>
    </row>
    <row r="60" spans="1:9" ht="12.75">
      <c r="A60" s="370"/>
      <c r="B60" s="375" t="s">
        <v>1019</v>
      </c>
      <c r="C60" s="376" t="s">
        <v>1020</v>
      </c>
      <c r="D60" s="368">
        <v>5455135562.4500008</v>
      </c>
      <c r="E60" s="368">
        <v>5778381.2400001884</v>
      </c>
      <c r="F60" s="368">
        <v>5460913943.6900005</v>
      </c>
      <c r="G60" s="368">
        <v>1626144433.0200002</v>
      </c>
      <c r="H60" s="368">
        <v>1626144433.0200002</v>
      </c>
      <c r="I60" s="369">
        <v>-3828991129.4300003</v>
      </c>
    </row>
    <row r="61" spans="1:9" ht="12.75">
      <c r="A61" s="370">
        <v>118211</v>
      </c>
      <c r="B61" s="377" t="s">
        <v>1021</v>
      </c>
      <c r="C61" s="378" t="s">
        <v>1022</v>
      </c>
      <c r="D61" s="373">
        <v>5455135562.4500008</v>
      </c>
      <c r="E61" s="373">
        <v>5778381.2400001884</v>
      </c>
      <c r="F61" s="373">
        <v>5460913943.6900005</v>
      </c>
      <c r="G61" s="373">
        <v>1626144433.0200002</v>
      </c>
      <c r="H61" s="373">
        <v>1626144433.0200002</v>
      </c>
      <c r="I61" s="374">
        <v>-3828991129.4300003</v>
      </c>
    </row>
    <row r="62" spans="1:9" ht="12.75">
      <c r="A62" s="370">
        <v>118212</v>
      </c>
      <c r="B62" s="377" t="s">
        <v>1023</v>
      </c>
      <c r="C62" s="378" t="s">
        <v>1024</v>
      </c>
      <c r="D62" s="373"/>
      <c r="E62" s="373"/>
      <c r="F62" s="373">
        <v>0</v>
      </c>
      <c r="G62" s="373"/>
      <c r="H62" s="373"/>
      <c r="I62" s="374">
        <v>0</v>
      </c>
    </row>
    <row r="63" spans="1:9" ht="12.75">
      <c r="A63" s="370">
        <v>118213</v>
      </c>
      <c r="B63" s="377" t="s">
        <v>1025</v>
      </c>
      <c r="C63" s="378" t="s">
        <v>204</v>
      </c>
      <c r="D63" s="373"/>
      <c r="E63" s="373"/>
      <c r="F63" s="373">
        <v>0</v>
      </c>
      <c r="G63" s="373"/>
      <c r="H63" s="373"/>
      <c r="I63" s="374">
        <v>0</v>
      </c>
    </row>
    <row r="64" spans="1:9" ht="25.5">
      <c r="A64" s="370">
        <v>118214</v>
      </c>
      <c r="B64" s="377" t="s">
        <v>1026</v>
      </c>
      <c r="C64" s="378" t="s">
        <v>1027</v>
      </c>
      <c r="D64" s="373"/>
      <c r="E64" s="373"/>
      <c r="F64" s="373">
        <v>0</v>
      </c>
      <c r="G64" s="373"/>
      <c r="H64" s="373"/>
      <c r="I64" s="374">
        <v>0</v>
      </c>
    </row>
    <row r="65" spans="1:9" ht="12.75">
      <c r="A65" s="370"/>
      <c r="B65" s="375" t="s">
        <v>1028</v>
      </c>
      <c r="C65" s="376" t="s">
        <v>1029</v>
      </c>
      <c r="D65" s="368">
        <v>7594980404</v>
      </c>
      <c r="E65" s="368">
        <v>194225645.19999999</v>
      </c>
      <c r="F65" s="368">
        <v>7789206049.1999998</v>
      </c>
      <c r="G65" s="368">
        <v>2022664253.2100003</v>
      </c>
      <c r="H65" s="368">
        <v>2022664253.2100003</v>
      </c>
      <c r="I65" s="369">
        <v>-5572316150.79</v>
      </c>
    </row>
    <row r="66" spans="1:9" ht="12.75">
      <c r="A66" s="370">
        <v>118221</v>
      </c>
      <c r="B66" s="377" t="s">
        <v>1030</v>
      </c>
      <c r="C66" s="378" t="s">
        <v>1022</v>
      </c>
      <c r="D66" s="373">
        <v>7594980404</v>
      </c>
      <c r="E66" s="373">
        <v>194225645.19999999</v>
      </c>
      <c r="F66" s="373">
        <v>7789206049.2000008</v>
      </c>
      <c r="G66" s="373">
        <v>2022664253.2100003</v>
      </c>
      <c r="H66" s="373">
        <v>2022664253.2100003</v>
      </c>
      <c r="I66" s="374">
        <v>-5572316150.79</v>
      </c>
    </row>
    <row r="67" spans="1:9" ht="12.75">
      <c r="A67" s="370">
        <v>118222</v>
      </c>
      <c r="B67" s="377" t="s">
        <v>1031</v>
      </c>
      <c r="C67" s="378" t="s">
        <v>1024</v>
      </c>
      <c r="D67" s="373"/>
      <c r="E67" s="373"/>
      <c r="F67" s="373">
        <v>0</v>
      </c>
      <c r="G67" s="373"/>
      <c r="H67" s="373"/>
      <c r="I67" s="374">
        <v>0</v>
      </c>
    </row>
    <row r="68" spans="1:9" ht="12.75">
      <c r="A68" s="370">
        <v>118223</v>
      </c>
      <c r="B68" s="377" t="s">
        <v>1032</v>
      </c>
      <c r="C68" s="378" t="s">
        <v>204</v>
      </c>
      <c r="D68" s="373"/>
      <c r="E68" s="373"/>
      <c r="F68" s="373">
        <v>0</v>
      </c>
      <c r="G68" s="373"/>
      <c r="H68" s="373"/>
      <c r="I68" s="374">
        <v>0</v>
      </c>
    </row>
    <row r="69" spans="1:9" ht="25.5">
      <c r="A69" s="370">
        <v>118224</v>
      </c>
      <c r="B69" s="377" t="s">
        <v>1033</v>
      </c>
      <c r="C69" s="378" t="s">
        <v>1027</v>
      </c>
      <c r="D69" s="373"/>
      <c r="E69" s="373"/>
      <c r="F69" s="373">
        <v>0</v>
      </c>
      <c r="G69" s="373"/>
      <c r="H69" s="373"/>
      <c r="I69" s="374">
        <v>0</v>
      </c>
    </row>
    <row r="70" spans="1:9" ht="12.75">
      <c r="A70" s="370">
        <v>11823</v>
      </c>
      <c r="B70" s="375" t="s">
        <v>1034</v>
      </c>
      <c r="C70" s="376" t="s">
        <v>1035</v>
      </c>
      <c r="D70" s="368"/>
      <c r="E70" s="368"/>
      <c r="F70" s="368">
        <v>0</v>
      </c>
      <c r="G70" s="368"/>
      <c r="H70" s="368"/>
      <c r="I70" s="369">
        <v>0</v>
      </c>
    </row>
    <row r="71" spans="1:9" ht="12.75">
      <c r="A71" s="370"/>
      <c r="B71" s="362" t="s">
        <v>1036</v>
      </c>
      <c r="C71" s="363" t="s">
        <v>1037</v>
      </c>
      <c r="D71" s="364">
        <v>0</v>
      </c>
      <c r="E71" s="364">
        <v>0</v>
      </c>
      <c r="F71" s="364">
        <v>0</v>
      </c>
      <c r="G71" s="364">
        <v>0</v>
      </c>
      <c r="H71" s="364">
        <v>0</v>
      </c>
      <c r="I71" s="365">
        <v>0</v>
      </c>
    </row>
    <row r="72" spans="1:9" ht="12.75">
      <c r="A72" s="370">
        <v>11831</v>
      </c>
      <c r="B72" s="377" t="s">
        <v>1038</v>
      </c>
      <c r="C72" s="378" t="s">
        <v>1039</v>
      </c>
      <c r="D72" s="373"/>
      <c r="E72" s="373"/>
      <c r="F72" s="373">
        <v>0</v>
      </c>
      <c r="G72" s="373"/>
      <c r="H72" s="373"/>
      <c r="I72" s="374">
        <v>0</v>
      </c>
    </row>
    <row r="73" spans="1:9" ht="12.75">
      <c r="A73" s="370">
        <v>11832</v>
      </c>
      <c r="B73" s="377" t="s">
        <v>1040</v>
      </c>
      <c r="C73" s="378" t="s">
        <v>1041</v>
      </c>
      <c r="D73" s="373"/>
      <c r="E73" s="373"/>
      <c r="F73" s="373">
        <v>0</v>
      </c>
      <c r="G73" s="373"/>
      <c r="H73" s="373"/>
      <c r="I73" s="374">
        <v>0</v>
      </c>
    </row>
    <row r="74" spans="1:9" ht="12.75">
      <c r="A74" s="370">
        <v>11833</v>
      </c>
      <c r="B74" s="377" t="s">
        <v>1042</v>
      </c>
      <c r="C74" s="378" t="s">
        <v>1043</v>
      </c>
      <c r="D74" s="373"/>
      <c r="E74" s="373"/>
      <c r="F74" s="373">
        <v>0</v>
      </c>
      <c r="G74" s="373"/>
      <c r="H74" s="373"/>
      <c r="I74" s="374">
        <v>0</v>
      </c>
    </row>
    <row r="75" spans="1:9" ht="12.75">
      <c r="A75" s="370">
        <v>119</v>
      </c>
      <c r="B75" s="362" t="s">
        <v>1044</v>
      </c>
      <c r="C75" s="363" t="s">
        <v>205</v>
      </c>
      <c r="D75" s="379"/>
      <c r="E75" s="379"/>
      <c r="F75" s="379">
        <v>0</v>
      </c>
      <c r="G75" s="379"/>
      <c r="H75" s="379"/>
      <c r="I75" s="380">
        <v>0</v>
      </c>
    </row>
    <row r="76" spans="1:9" ht="12.75">
      <c r="A76" s="370"/>
      <c r="B76" s="371"/>
      <c r="C76" s="372"/>
      <c r="D76" s="373"/>
      <c r="E76" s="373"/>
      <c r="F76" s="373">
        <v>0</v>
      </c>
      <c r="G76" s="373"/>
      <c r="H76" s="373"/>
      <c r="I76" s="374">
        <v>0</v>
      </c>
    </row>
    <row r="77" spans="1:9" ht="12.75">
      <c r="A77" s="357"/>
      <c r="B77" s="358">
        <v>1.1000000000000001</v>
      </c>
      <c r="C77" s="359" t="s">
        <v>1045</v>
      </c>
      <c r="D77" s="360">
        <v>301568584</v>
      </c>
      <c r="E77" s="360">
        <v>74735783.37999998</v>
      </c>
      <c r="F77" s="360">
        <v>376304367.38</v>
      </c>
      <c r="G77" s="360">
        <v>20531802.489999995</v>
      </c>
      <c r="H77" s="360">
        <v>20531802.489999995</v>
      </c>
      <c r="I77" s="361">
        <v>-281036781.50999999</v>
      </c>
    </row>
    <row r="78" spans="1:9" ht="12.75">
      <c r="A78" s="357"/>
      <c r="B78" s="362" t="s">
        <v>1046</v>
      </c>
      <c r="C78" s="363" t="s">
        <v>1047</v>
      </c>
      <c r="D78" s="364">
        <v>0</v>
      </c>
      <c r="E78" s="364">
        <v>0</v>
      </c>
      <c r="F78" s="364">
        <v>0</v>
      </c>
      <c r="G78" s="364">
        <v>0</v>
      </c>
      <c r="H78" s="364">
        <v>0</v>
      </c>
      <c r="I78" s="365">
        <v>0</v>
      </c>
    </row>
    <row r="79" spans="1:9" ht="12.75">
      <c r="A79" s="370">
        <v>1211</v>
      </c>
      <c r="B79" s="371" t="s">
        <v>1048</v>
      </c>
      <c r="C79" s="372" t="s">
        <v>1049</v>
      </c>
      <c r="D79" s="373"/>
      <c r="E79" s="373"/>
      <c r="F79" s="373">
        <v>0</v>
      </c>
      <c r="G79" s="373"/>
      <c r="H79" s="373"/>
      <c r="I79" s="374">
        <v>0</v>
      </c>
    </row>
    <row r="80" spans="1:9" ht="12.75">
      <c r="A80" s="370">
        <v>1212</v>
      </c>
      <c r="B80" s="371" t="s">
        <v>1050</v>
      </c>
      <c r="C80" s="372" t="s">
        <v>1051</v>
      </c>
      <c r="D80" s="373"/>
      <c r="E80" s="373"/>
      <c r="F80" s="373">
        <v>0</v>
      </c>
      <c r="G80" s="373"/>
      <c r="H80" s="373"/>
      <c r="I80" s="374">
        <v>0</v>
      </c>
    </row>
    <row r="81" spans="1:9" ht="12.75">
      <c r="A81" s="370">
        <v>1213</v>
      </c>
      <c r="B81" s="371" t="s">
        <v>1052</v>
      </c>
      <c r="C81" s="372" t="s">
        <v>1053</v>
      </c>
      <c r="D81" s="373"/>
      <c r="E81" s="373"/>
      <c r="F81" s="373">
        <v>0</v>
      </c>
      <c r="G81" s="373"/>
      <c r="H81" s="373"/>
      <c r="I81" s="374">
        <v>0</v>
      </c>
    </row>
    <row r="82" spans="1:9" ht="12.75">
      <c r="A82" s="357"/>
      <c r="B82" s="362" t="s">
        <v>1054</v>
      </c>
      <c r="C82" s="363" t="s">
        <v>1055</v>
      </c>
      <c r="D82" s="364">
        <v>0</v>
      </c>
      <c r="E82" s="364">
        <v>0</v>
      </c>
      <c r="F82" s="364">
        <v>0</v>
      </c>
      <c r="G82" s="364">
        <v>0</v>
      </c>
      <c r="H82" s="364">
        <v>0</v>
      </c>
      <c r="I82" s="365">
        <v>0</v>
      </c>
    </row>
    <row r="83" spans="1:9" ht="12.75">
      <c r="A83" s="370">
        <v>1221</v>
      </c>
      <c r="B83" s="371" t="s">
        <v>1056</v>
      </c>
      <c r="C83" s="372" t="s">
        <v>215</v>
      </c>
      <c r="D83" s="373"/>
      <c r="E83" s="373"/>
      <c r="F83" s="373">
        <v>0</v>
      </c>
      <c r="G83" s="373"/>
      <c r="H83" s="373"/>
      <c r="I83" s="374">
        <v>0</v>
      </c>
    </row>
    <row r="84" spans="1:9" ht="12.75">
      <c r="A84" s="370">
        <v>1222</v>
      </c>
      <c r="B84" s="371" t="s">
        <v>1057</v>
      </c>
      <c r="C84" s="372" t="s">
        <v>1058</v>
      </c>
      <c r="D84" s="373"/>
      <c r="E84" s="373"/>
      <c r="F84" s="373">
        <v>0</v>
      </c>
      <c r="G84" s="373"/>
      <c r="H84" s="373"/>
      <c r="I84" s="374">
        <v>0</v>
      </c>
    </row>
    <row r="85" spans="1:9" ht="12.75">
      <c r="A85" s="370">
        <v>1223</v>
      </c>
      <c r="B85" s="371" t="s">
        <v>1059</v>
      </c>
      <c r="C85" s="372" t="s">
        <v>1060</v>
      </c>
      <c r="D85" s="373"/>
      <c r="E85" s="373"/>
      <c r="F85" s="373">
        <v>0</v>
      </c>
      <c r="G85" s="373"/>
      <c r="H85" s="373"/>
      <c r="I85" s="374">
        <v>0</v>
      </c>
    </row>
    <row r="86" spans="1:9" ht="12.75">
      <c r="A86" s="370">
        <v>1224</v>
      </c>
      <c r="B86" s="371" t="s">
        <v>1061</v>
      </c>
      <c r="C86" s="372" t="s">
        <v>1062</v>
      </c>
      <c r="D86" s="373"/>
      <c r="E86" s="373"/>
      <c r="F86" s="373">
        <v>0</v>
      </c>
      <c r="G86" s="373"/>
      <c r="H86" s="373"/>
      <c r="I86" s="374">
        <v>0</v>
      </c>
    </row>
    <row r="87" spans="1:9" ht="12.75">
      <c r="A87" s="370">
        <v>1225</v>
      </c>
      <c r="B87" s="371" t="s">
        <v>1063</v>
      </c>
      <c r="C87" s="372" t="s">
        <v>1064</v>
      </c>
      <c r="D87" s="373"/>
      <c r="E87" s="373"/>
      <c r="F87" s="373">
        <v>0</v>
      </c>
      <c r="G87" s="373"/>
      <c r="H87" s="373"/>
      <c r="I87" s="374">
        <v>0</v>
      </c>
    </row>
    <row r="88" spans="1:9" ht="12.75">
      <c r="A88" s="370">
        <v>1226</v>
      </c>
      <c r="B88" s="371" t="s">
        <v>1065</v>
      </c>
      <c r="C88" s="372" t="s">
        <v>1066</v>
      </c>
      <c r="D88" s="373"/>
      <c r="E88" s="373"/>
      <c r="F88" s="373">
        <v>0</v>
      </c>
      <c r="G88" s="373"/>
      <c r="H88" s="373"/>
      <c r="I88" s="374">
        <v>0</v>
      </c>
    </row>
    <row r="89" spans="1:9" ht="12.75">
      <c r="A89" s="370">
        <v>1227</v>
      </c>
      <c r="B89" s="371" t="s">
        <v>1067</v>
      </c>
      <c r="C89" s="372" t="s">
        <v>1068</v>
      </c>
      <c r="D89" s="373"/>
      <c r="E89" s="373"/>
      <c r="F89" s="373">
        <v>0</v>
      </c>
      <c r="G89" s="373"/>
      <c r="H89" s="373"/>
      <c r="I89" s="374">
        <v>0</v>
      </c>
    </row>
    <row r="90" spans="1:9" ht="25.5">
      <c r="A90" s="357"/>
      <c r="B90" s="362" t="s">
        <v>1069</v>
      </c>
      <c r="C90" s="363" t="s">
        <v>1070</v>
      </c>
      <c r="D90" s="364">
        <v>0</v>
      </c>
      <c r="E90" s="364">
        <v>0</v>
      </c>
      <c r="F90" s="364">
        <v>0</v>
      </c>
      <c r="G90" s="364">
        <v>0</v>
      </c>
      <c r="H90" s="364">
        <v>0</v>
      </c>
      <c r="I90" s="365">
        <v>0</v>
      </c>
    </row>
    <row r="91" spans="1:9" ht="12.75">
      <c r="A91" s="370">
        <v>1231</v>
      </c>
      <c r="B91" s="371" t="s">
        <v>1071</v>
      </c>
      <c r="C91" s="372" t="s">
        <v>1072</v>
      </c>
      <c r="D91" s="373"/>
      <c r="E91" s="373"/>
      <c r="F91" s="373">
        <v>0</v>
      </c>
      <c r="G91" s="373"/>
      <c r="H91" s="373"/>
      <c r="I91" s="374">
        <v>0</v>
      </c>
    </row>
    <row r="92" spans="1:9" ht="12.75">
      <c r="A92" s="370">
        <v>1232</v>
      </c>
      <c r="B92" s="371" t="s">
        <v>1073</v>
      </c>
      <c r="C92" s="372" t="s">
        <v>1074</v>
      </c>
      <c r="D92" s="373"/>
      <c r="E92" s="373"/>
      <c r="F92" s="373">
        <v>0</v>
      </c>
      <c r="G92" s="373"/>
      <c r="H92" s="373"/>
      <c r="I92" s="374">
        <v>0</v>
      </c>
    </row>
    <row r="93" spans="1:9" ht="12.75">
      <c r="A93" s="370">
        <v>1233</v>
      </c>
      <c r="B93" s="371" t="s">
        <v>1075</v>
      </c>
      <c r="C93" s="372" t="s">
        <v>1076</v>
      </c>
      <c r="D93" s="373"/>
      <c r="E93" s="373"/>
      <c r="F93" s="373">
        <v>0</v>
      </c>
      <c r="G93" s="373"/>
      <c r="H93" s="373"/>
      <c r="I93" s="374">
        <v>0</v>
      </c>
    </row>
    <row r="94" spans="1:9" ht="12.75">
      <c r="A94" s="370">
        <v>1234</v>
      </c>
      <c r="B94" s="371" t="s">
        <v>1077</v>
      </c>
      <c r="C94" s="372" t="s">
        <v>1078</v>
      </c>
      <c r="D94" s="373"/>
      <c r="E94" s="373"/>
      <c r="F94" s="373">
        <v>0</v>
      </c>
      <c r="G94" s="373"/>
      <c r="H94" s="373"/>
      <c r="I94" s="374">
        <v>0</v>
      </c>
    </row>
    <row r="95" spans="1:9" ht="25.5">
      <c r="A95" s="357"/>
      <c r="B95" s="362" t="s">
        <v>1079</v>
      </c>
      <c r="C95" s="363" t="s">
        <v>1080</v>
      </c>
      <c r="D95" s="364">
        <v>301568584</v>
      </c>
      <c r="E95" s="364">
        <v>74735783.37999998</v>
      </c>
      <c r="F95" s="364">
        <v>376304367.38</v>
      </c>
      <c r="G95" s="364">
        <v>20531802.489999995</v>
      </c>
      <c r="H95" s="364">
        <v>20531802.489999995</v>
      </c>
      <c r="I95" s="364">
        <v>-281036781.50999999</v>
      </c>
    </row>
    <row r="96" spans="1:9" ht="12.75">
      <c r="A96" s="370">
        <v>1241</v>
      </c>
      <c r="B96" s="362" t="s">
        <v>1081</v>
      </c>
      <c r="C96" s="363" t="s">
        <v>1016</v>
      </c>
      <c r="D96" s="364"/>
      <c r="E96" s="364"/>
      <c r="F96" s="364">
        <v>0</v>
      </c>
      <c r="G96" s="364"/>
      <c r="H96" s="364"/>
      <c r="I96" s="365">
        <v>0</v>
      </c>
    </row>
    <row r="97" spans="1:9" ht="12.75">
      <c r="A97" s="370"/>
      <c r="B97" s="362" t="s">
        <v>1082</v>
      </c>
      <c r="C97" s="363" t="s">
        <v>1018</v>
      </c>
      <c r="D97" s="364">
        <v>301568584</v>
      </c>
      <c r="E97" s="364">
        <v>74735783.37999998</v>
      </c>
      <c r="F97" s="364">
        <v>376304367.38</v>
      </c>
      <c r="G97" s="364">
        <v>20531802.489999995</v>
      </c>
      <c r="H97" s="364">
        <v>20531802.489999995</v>
      </c>
      <c r="I97" s="364">
        <v>-281036781.50999999</v>
      </c>
    </row>
    <row r="98" spans="1:9" ht="12.75">
      <c r="A98" s="370"/>
      <c r="B98" s="375" t="s">
        <v>1083</v>
      </c>
      <c r="C98" s="376" t="s">
        <v>1084</v>
      </c>
      <c r="D98" s="368">
        <v>300000000</v>
      </c>
      <c r="E98" s="368">
        <v>74735783.37999998</v>
      </c>
      <c r="F98" s="368">
        <v>374735783.38</v>
      </c>
      <c r="G98" s="368">
        <v>18963218.489999995</v>
      </c>
      <c r="H98" s="368">
        <v>18963218.489999995</v>
      </c>
      <c r="I98" s="369">
        <v>-281036781.50999999</v>
      </c>
    </row>
    <row r="99" spans="1:9" ht="12.75">
      <c r="A99" s="370">
        <v>124211</v>
      </c>
      <c r="B99" s="377" t="s">
        <v>1085</v>
      </c>
      <c r="C99" s="378" t="s">
        <v>1022</v>
      </c>
      <c r="D99" s="373">
        <v>300000000</v>
      </c>
      <c r="E99" s="373">
        <v>74735783.37999998</v>
      </c>
      <c r="F99" s="373">
        <v>374735783.38000005</v>
      </c>
      <c r="G99" s="373">
        <v>18963218.489999995</v>
      </c>
      <c r="H99" s="373">
        <v>18963218.489999995</v>
      </c>
      <c r="I99" s="374">
        <v>-281036781.50999999</v>
      </c>
    </row>
    <row r="100" spans="1:9" ht="12.75">
      <c r="A100" s="370">
        <v>124212</v>
      </c>
      <c r="B100" s="377" t="s">
        <v>1086</v>
      </c>
      <c r="C100" s="378" t="s">
        <v>1024</v>
      </c>
      <c r="D100" s="373"/>
      <c r="E100" s="373"/>
      <c r="F100" s="373">
        <v>0</v>
      </c>
      <c r="G100" s="373"/>
      <c r="H100" s="373"/>
      <c r="I100" s="374">
        <v>0</v>
      </c>
    </row>
    <row r="101" spans="1:9" ht="12.75">
      <c r="A101" s="370">
        <v>124213</v>
      </c>
      <c r="B101" s="377" t="s">
        <v>1087</v>
      </c>
      <c r="C101" s="378" t="s">
        <v>204</v>
      </c>
      <c r="D101" s="373"/>
      <c r="E101" s="373"/>
      <c r="F101" s="373">
        <v>0</v>
      </c>
      <c r="G101" s="373"/>
      <c r="H101" s="373"/>
      <c r="I101" s="374">
        <v>0</v>
      </c>
    </row>
    <row r="102" spans="1:9" ht="25.5">
      <c r="A102" s="370">
        <v>124214</v>
      </c>
      <c r="B102" s="377" t="s">
        <v>1088</v>
      </c>
      <c r="C102" s="378" t="s">
        <v>1027</v>
      </c>
      <c r="D102" s="373"/>
      <c r="E102" s="373"/>
      <c r="F102" s="373">
        <v>0</v>
      </c>
      <c r="G102" s="373"/>
      <c r="H102" s="373"/>
      <c r="I102" s="374">
        <v>0</v>
      </c>
    </row>
    <row r="103" spans="1:9" ht="12.75">
      <c r="A103" s="370"/>
      <c r="B103" s="375" t="s">
        <v>1089</v>
      </c>
      <c r="C103" s="376" t="s">
        <v>1029</v>
      </c>
      <c r="D103" s="368">
        <v>1568584</v>
      </c>
      <c r="E103" s="368">
        <v>0</v>
      </c>
      <c r="F103" s="368">
        <v>1568584</v>
      </c>
      <c r="G103" s="368">
        <v>1568584</v>
      </c>
      <c r="H103" s="368">
        <v>1568584</v>
      </c>
      <c r="I103" s="374">
        <v>0</v>
      </c>
    </row>
    <row r="104" spans="1:9" ht="12.75">
      <c r="A104" s="370">
        <v>124221</v>
      </c>
      <c r="B104" s="377" t="s">
        <v>1090</v>
      </c>
      <c r="C104" s="378" t="s">
        <v>1022</v>
      </c>
      <c r="D104" s="373">
        <v>1568584</v>
      </c>
      <c r="E104" s="373">
        <v>0</v>
      </c>
      <c r="F104" s="373">
        <v>1568584</v>
      </c>
      <c r="G104" s="373">
        <v>1568584</v>
      </c>
      <c r="H104" s="373">
        <v>1568584</v>
      </c>
      <c r="I104" s="374">
        <v>0</v>
      </c>
    </row>
    <row r="105" spans="1:9" ht="12.75">
      <c r="A105" s="370">
        <v>124222</v>
      </c>
      <c r="B105" s="377" t="s">
        <v>1091</v>
      </c>
      <c r="C105" s="378" t="s">
        <v>1024</v>
      </c>
      <c r="D105" s="373"/>
      <c r="E105" s="373"/>
      <c r="F105" s="373">
        <v>0</v>
      </c>
      <c r="G105" s="373"/>
      <c r="H105" s="373"/>
      <c r="I105" s="374">
        <v>0</v>
      </c>
    </row>
    <row r="106" spans="1:9" ht="12.75">
      <c r="A106" s="370">
        <v>124223</v>
      </c>
      <c r="B106" s="377" t="s">
        <v>1092</v>
      </c>
      <c r="C106" s="378" t="s">
        <v>204</v>
      </c>
      <c r="D106" s="373"/>
      <c r="E106" s="373"/>
      <c r="F106" s="373">
        <v>0</v>
      </c>
      <c r="G106" s="373"/>
      <c r="H106" s="373"/>
      <c r="I106" s="374">
        <v>0</v>
      </c>
    </row>
    <row r="107" spans="1:9" ht="25.5">
      <c r="A107" s="370">
        <v>124224</v>
      </c>
      <c r="B107" s="377" t="s">
        <v>1093</v>
      </c>
      <c r="C107" s="378" t="s">
        <v>1027</v>
      </c>
      <c r="D107" s="373"/>
      <c r="E107" s="373"/>
      <c r="F107" s="373">
        <v>0</v>
      </c>
      <c r="G107" s="373"/>
      <c r="H107" s="373"/>
      <c r="I107" s="374">
        <v>0</v>
      </c>
    </row>
    <row r="108" spans="1:9" ht="12.75">
      <c r="A108" s="370">
        <v>12423</v>
      </c>
      <c r="B108" s="375" t="s">
        <v>1094</v>
      </c>
      <c r="C108" s="376" t="s">
        <v>1035</v>
      </c>
      <c r="D108" s="368"/>
      <c r="E108" s="368"/>
      <c r="F108" s="368">
        <v>0</v>
      </c>
      <c r="G108" s="368"/>
      <c r="H108" s="368"/>
      <c r="I108" s="369">
        <v>0</v>
      </c>
    </row>
    <row r="109" spans="1:9" ht="12.75">
      <c r="A109" s="370"/>
      <c r="B109" s="362" t="s">
        <v>1095</v>
      </c>
      <c r="C109" s="363" t="s">
        <v>1037</v>
      </c>
      <c r="D109" s="364">
        <v>0</v>
      </c>
      <c r="E109" s="364">
        <v>0</v>
      </c>
      <c r="F109" s="364">
        <v>0</v>
      </c>
      <c r="G109" s="364">
        <v>0</v>
      </c>
      <c r="H109" s="364">
        <v>0</v>
      </c>
      <c r="I109" s="365">
        <v>0</v>
      </c>
    </row>
    <row r="110" spans="1:9" ht="12.75">
      <c r="A110" s="370">
        <v>12431</v>
      </c>
      <c r="B110" s="377" t="s">
        <v>1096</v>
      </c>
      <c r="C110" s="378" t="s">
        <v>1039</v>
      </c>
      <c r="D110" s="373"/>
      <c r="E110" s="373"/>
      <c r="F110" s="373">
        <v>0</v>
      </c>
      <c r="G110" s="373"/>
      <c r="H110" s="373"/>
      <c r="I110" s="374">
        <v>0</v>
      </c>
    </row>
    <row r="111" spans="1:9" ht="12.75">
      <c r="A111" s="370">
        <v>12432</v>
      </c>
      <c r="B111" s="371" t="s">
        <v>1097</v>
      </c>
      <c r="C111" s="372" t="s">
        <v>1041</v>
      </c>
      <c r="D111" s="373"/>
      <c r="E111" s="373"/>
      <c r="F111" s="373">
        <v>0</v>
      </c>
      <c r="G111" s="373"/>
      <c r="H111" s="373"/>
      <c r="I111" s="374">
        <v>0</v>
      </c>
    </row>
    <row r="112" spans="1:9" ht="12.75">
      <c r="A112" s="370">
        <v>12433</v>
      </c>
      <c r="B112" s="371" t="s">
        <v>1098</v>
      </c>
      <c r="C112" s="372" t="s">
        <v>1043</v>
      </c>
      <c r="D112" s="373"/>
      <c r="E112" s="373"/>
      <c r="F112" s="373">
        <v>0</v>
      </c>
      <c r="G112" s="373"/>
      <c r="H112" s="373"/>
      <c r="I112" s="374">
        <v>0</v>
      </c>
    </row>
    <row r="113" spans="1:9" ht="25.5">
      <c r="A113" s="357"/>
      <c r="B113" s="362" t="s">
        <v>1099</v>
      </c>
      <c r="C113" s="363" t="s">
        <v>1100</v>
      </c>
      <c r="D113" s="364">
        <v>0</v>
      </c>
      <c r="E113" s="364">
        <v>0</v>
      </c>
      <c r="F113" s="364">
        <v>0</v>
      </c>
      <c r="G113" s="364">
        <v>0</v>
      </c>
      <c r="H113" s="364">
        <v>0</v>
      </c>
      <c r="I113" s="365">
        <v>0</v>
      </c>
    </row>
    <row r="114" spans="1:9" ht="25.5">
      <c r="A114" s="370">
        <v>1251</v>
      </c>
      <c r="B114" s="371" t="s">
        <v>1101</v>
      </c>
      <c r="C114" s="372" t="s">
        <v>1102</v>
      </c>
      <c r="D114" s="373"/>
      <c r="E114" s="373"/>
      <c r="F114" s="373">
        <v>0</v>
      </c>
      <c r="G114" s="373"/>
      <c r="H114" s="373"/>
      <c r="I114" s="374">
        <v>0</v>
      </c>
    </row>
    <row r="115" spans="1:9" ht="25.5">
      <c r="A115" s="370">
        <v>1252</v>
      </c>
      <c r="B115" s="371" t="s">
        <v>1103</v>
      </c>
      <c r="C115" s="372" t="s">
        <v>1104</v>
      </c>
      <c r="D115" s="373"/>
      <c r="E115" s="373"/>
      <c r="F115" s="373">
        <v>0</v>
      </c>
      <c r="G115" s="373"/>
      <c r="H115" s="373"/>
      <c r="I115" s="374">
        <v>0</v>
      </c>
    </row>
    <row r="116" spans="1:9" ht="25.5">
      <c r="A116" s="370">
        <v>1253</v>
      </c>
      <c r="B116" s="371" t="s">
        <v>1105</v>
      </c>
      <c r="C116" s="372" t="s">
        <v>1106</v>
      </c>
      <c r="D116" s="373"/>
      <c r="E116" s="373"/>
      <c r="F116" s="373">
        <v>0</v>
      </c>
      <c r="G116" s="373"/>
      <c r="H116" s="373"/>
      <c r="I116" s="374">
        <v>0</v>
      </c>
    </row>
    <row r="117" spans="1:9" ht="25.5">
      <c r="A117" s="370">
        <v>1254</v>
      </c>
      <c r="B117" s="371" t="s">
        <v>1107</v>
      </c>
      <c r="C117" s="372" t="s">
        <v>1108</v>
      </c>
      <c r="D117" s="373"/>
      <c r="E117" s="373"/>
      <c r="F117" s="373">
        <v>0</v>
      </c>
      <c r="G117" s="373"/>
      <c r="H117" s="373"/>
      <c r="I117" s="374">
        <v>0</v>
      </c>
    </row>
    <row r="118" spans="1:9" ht="12.75">
      <c r="A118" s="370"/>
      <c r="B118" s="381"/>
      <c r="C118" s="372"/>
      <c r="D118" s="382"/>
      <c r="E118" s="382"/>
      <c r="F118" s="373">
        <v>0</v>
      </c>
      <c r="G118" s="373"/>
      <c r="H118" s="373"/>
      <c r="I118" s="374">
        <v>0</v>
      </c>
    </row>
    <row r="119" spans="1:9" ht="15">
      <c r="A119" s="350"/>
      <c r="B119" s="383"/>
      <c r="C119" s="359" t="s">
        <v>1109</v>
      </c>
      <c r="D119" s="384">
        <v>13359576442.450001</v>
      </c>
      <c r="E119" s="384">
        <v>403587192.95000017</v>
      </c>
      <c r="F119" s="384">
        <v>13763163635.400002</v>
      </c>
      <c r="G119" s="384">
        <v>3676920704.6900001</v>
      </c>
      <c r="H119" s="384">
        <v>3676920704.6900001</v>
      </c>
      <c r="I119" s="384">
        <v>-9682655737.7600002</v>
      </c>
    </row>
    <row r="120" spans="1:9" ht="15">
      <c r="A120" s="350"/>
      <c r="B120" s="385"/>
      <c r="C120" s="385"/>
      <c r="D120" s="386"/>
      <c r="E120" s="386"/>
      <c r="F120" s="386"/>
      <c r="G120" s="386"/>
      <c r="H120" s="386"/>
      <c r="I120" s="350"/>
    </row>
    <row r="121" spans="1:9" ht="15">
      <c r="A121" s="350"/>
      <c r="B121" s="387" t="s">
        <v>1110</v>
      </c>
      <c r="C121" s="388"/>
      <c r="D121" s="389"/>
      <c r="E121" s="389"/>
      <c r="F121" s="389"/>
      <c r="G121" s="389"/>
      <c r="H121" s="389"/>
      <c r="I121" s="389"/>
    </row>
    <row r="122" spans="1:9" ht="15">
      <c r="A122" s="350"/>
      <c r="B122" s="388"/>
      <c r="C122" s="390"/>
      <c r="D122" s="391"/>
      <c r="E122" s="391"/>
      <c r="F122" s="391"/>
      <c r="G122" s="391"/>
      <c r="H122" s="391"/>
      <c r="I122" s="350"/>
    </row>
    <row r="123" spans="1:9" ht="15">
      <c r="A123" s="350"/>
      <c r="B123" s="350"/>
      <c r="C123" s="350"/>
      <c r="D123" s="386"/>
      <c r="E123" s="386"/>
      <c r="F123" s="386"/>
      <c r="G123" s="386"/>
      <c r="H123" s="386"/>
      <c r="I123" s="350"/>
    </row>
    <row r="124" spans="1:9" ht="15">
      <c r="A124" s="350"/>
      <c r="B124" s="350"/>
      <c r="C124" s="350"/>
      <c r="D124" s="386"/>
      <c r="E124" s="386"/>
      <c r="F124" s="386"/>
      <c r="G124" s="386"/>
      <c r="H124" s="386"/>
      <c r="I124" s="350"/>
    </row>
    <row r="125" spans="1:9" ht="15">
      <c r="A125" s="350"/>
      <c r="B125" s="350"/>
      <c r="C125" s="350"/>
      <c r="D125" s="386"/>
      <c r="E125" s="386"/>
      <c r="F125" s="386"/>
      <c r="G125" s="386"/>
      <c r="H125" s="386"/>
      <c r="I125" s="350"/>
    </row>
    <row r="126" spans="1:9" ht="15">
      <c r="A126" s="350"/>
      <c r="B126" s="350"/>
      <c r="C126" s="350"/>
      <c r="D126" s="386"/>
      <c r="E126" s="386"/>
      <c r="F126" s="386"/>
      <c r="G126" s="386"/>
      <c r="H126" s="386"/>
      <c r="I126" s="350"/>
    </row>
    <row r="127" spans="1:9" ht="15">
      <c r="A127" s="350"/>
      <c r="B127" s="350"/>
      <c r="C127" s="350"/>
      <c r="D127" s="386"/>
      <c r="E127" s="386"/>
      <c r="F127" s="386"/>
      <c r="G127" s="386"/>
      <c r="H127" s="386"/>
      <c r="I127" s="350"/>
    </row>
    <row r="128" spans="1:9" ht="15">
      <c r="A128" s="350"/>
      <c r="B128" s="350"/>
      <c r="C128" s="350"/>
      <c r="D128" s="386"/>
      <c r="E128" s="386"/>
      <c r="F128" s="386"/>
      <c r="G128" s="386"/>
      <c r="H128" s="386"/>
      <c r="I128" s="350"/>
    </row>
    <row r="129" spans="4:8" ht="12.75">
      <c r="D129" s="386"/>
      <c r="E129" s="386"/>
      <c r="F129" s="386"/>
      <c r="G129" s="386"/>
      <c r="H129" s="386"/>
    </row>
    <row r="130" spans="4:8" ht="12.75">
      <c r="D130" s="386"/>
      <c r="E130" s="386"/>
      <c r="F130" s="386"/>
      <c r="G130" s="386"/>
      <c r="H130" s="386"/>
    </row>
    <row r="131" spans="4:8" ht="12.75">
      <c r="D131" s="386"/>
      <c r="E131" s="386"/>
      <c r="F131" s="386"/>
      <c r="G131" s="386"/>
      <c r="H131" s="386"/>
    </row>
    <row r="132" spans="4:8" ht="12.75">
      <c r="D132" s="386"/>
      <c r="E132" s="386"/>
      <c r="F132" s="386"/>
      <c r="G132" s="386"/>
      <c r="H132" s="386"/>
    </row>
    <row r="133" spans="4:8" ht="12.75">
      <c r="D133" s="386"/>
      <c r="E133" s="386"/>
      <c r="F133" s="386"/>
      <c r="G133" s="386"/>
      <c r="H133" s="386"/>
    </row>
    <row r="134" spans="4:8" ht="12.75">
      <c r="D134" s="386"/>
      <c r="E134" s="386"/>
      <c r="F134" s="386"/>
      <c r="G134" s="386"/>
      <c r="H134" s="386"/>
    </row>
    <row r="135" spans="4:8" ht="12.75">
      <c r="D135" s="386"/>
      <c r="E135" s="386"/>
      <c r="F135" s="386"/>
      <c r="G135" s="386"/>
      <c r="H135" s="386"/>
    </row>
    <row r="136" spans="4:8" ht="12.75">
      <c r="D136" s="386"/>
      <c r="E136" s="386"/>
      <c r="F136" s="386"/>
      <c r="G136" s="386"/>
      <c r="H136" s="386"/>
    </row>
    <row r="137" spans="4:8" ht="12.75">
      <c r="D137" s="386"/>
      <c r="E137" s="386"/>
      <c r="F137" s="386"/>
      <c r="G137" s="386"/>
      <c r="H137" s="386"/>
    </row>
    <row r="138" spans="4:8" ht="12.75">
      <c r="D138" s="386"/>
      <c r="E138" s="386"/>
      <c r="F138" s="386"/>
      <c r="G138" s="386"/>
      <c r="H138" s="386"/>
    </row>
    <row r="139" spans="4:8" ht="12.75">
      <c r="D139" s="386"/>
      <c r="E139" s="386"/>
      <c r="F139" s="386"/>
      <c r="G139" s="386"/>
      <c r="H139" s="386"/>
    </row>
    <row r="140" spans="4:8" ht="12.75">
      <c r="D140" s="386"/>
      <c r="E140" s="386"/>
      <c r="F140" s="386"/>
      <c r="G140" s="386"/>
      <c r="H140" s="386"/>
    </row>
    <row r="141" spans="4:8" ht="12.75">
      <c r="D141" s="386"/>
      <c r="E141" s="386"/>
      <c r="F141" s="386"/>
      <c r="G141" s="386"/>
      <c r="H141" s="386"/>
    </row>
    <row r="142" spans="4:8" ht="12.75">
      <c r="D142" s="386"/>
      <c r="E142" s="386"/>
      <c r="F142" s="386"/>
      <c r="G142" s="386"/>
      <c r="H142" s="386"/>
    </row>
    <row r="143" spans="4:8" ht="12.75">
      <c r="D143" s="386"/>
      <c r="E143" s="386"/>
      <c r="F143" s="386"/>
      <c r="G143" s="386"/>
      <c r="H143" s="386"/>
    </row>
    <row r="144" spans="4:8" ht="12.75">
      <c r="D144" s="386"/>
      <c r="E144" s="386"/>
      <c r="F144" s="386"/>
      <c r="G144" s="386"/>
      <c r="H144" s="386"/>
    </row>
    <row r="145" spans="4:8" ht="12.75">
      <c r="D145" s="386"/>
      <c r="E145" s="386"/>
      <c r="F145" s="386"/>
      <c r="G145" s="386"/>
      <c r="H145" s="386"/>
    </row>
    <row r="146" spans="4:8" ht="12.75">
      <c r="D146" s="386"/>
      <c r="E146" s="386"/>
      <c r="F146" s="386"/>
      <c r="G146" s="386"/>
      <c r="H146" s="386"/>
    </row>
    <row r="147" spans="4:8" ht="12.75">
      <c r="D147" s="386"/>
      <c r="E147" s="386"/>
      <c r="F147" s="386"/>
      <c r="G147" s="386"/>
      <c r="H147" s="386"/>
    </row>
    <row r="148" spans="4:8" ht="12.75">
      <c r="D148" s="386"/>
      <c r="E148" s="386"/>
      <c r="F148" s="386"/>
      <c r="G148" s="386"/>
      <c r="H148" s="386"/>
    </row>
    <row r="149" spans="4:8" ht="12.75">
      <c r="D149" s="386"/>
      <c r="E149" s="386"/>
      <c r="F149" s="386"/>
      <c r="G149" s="386"/>
      <c r="H149" s="386"/>
    </row>
    <row r="150" spans="4:8" ht="12.75">
      <c r="D150" s="386"/>
      <c r="E150" s="386"/>
      <c r="F150" s="386"/>
      <c r="G150" s="386"/>
      <c r="H150" s="386"/>
    </row>
    <row r="151" spans="4:8" ht="12.75">
      <c r="D151" s="386"/>
      <c r="E151" s="386"/>
      <c r="F151" s="386"/>
      <c r="G151" s="386"/>
      <c r="H151" s="386"/>
    </row>
    <row r="152" spans="4:8" ht="12.75">
      <c r="D152" s="386"/>
      <c r="E152" s="386"/>
      <c r="F152" s="386"/>
      <c r="G152" s="386"/>
      <c r="H152" s="386"/>
    </row>
    <row r="153" spans="4:8" ht="12.75">
      <c r="D153" s="386"/>
      <c r="E153" s="386"/>
      <c r="F153" s="386"/>
      <c r="G153" s="386"/>
      <c r="H153" s="386"/>
    </row>
    <row r="154" spans="4:8" ht="12.75">
      <c r="D154" s="386"/>
      <c r="E154" s="386"/>
      <c r="F154" s="386"/>
      <c r="G154" s="386"/>
      <c r="H154" s="386"/>
    </row>
    <row r="155" spans="4:8" ht="12.75">
      <c r="D155" s="386"/>
      <c r="E155" s="386"/>
      <c r="F155" s="386"/>
      <c r="G155" s="386"/>
      <c r="H155" s="386"/>
    </row>
    <row r="156" spans="4:8" ht="12.75">
      <c r="D156" s="386"/>
      <c r="E156" s="386"/>
      <c r="F156" s="386"/>
      <c r="G156" s="386"/>
      <c r="H156" s="386"/>
    </row>
    <row r="157" spans="4:8" ht="12.75">
      <c r="D157" s="386"/>
      <c r="E157" s="386"/>
      <c r="F157" s="386"/>
      <c r="G157" s="386"/>
      <c r="H157" s="386"/>
    </row>
    <row r="158" spans="4:8" ht="12.75">
      <c r="D158" s="386"/>
      <c r="E158" s="386"/>
      <c r="F158" s="386"/>
      <c r="G158" s="386"/>
      <c r="H158" s="386"/>
    </row>
    <row r="159" spans="4:8" ht="12.75">
      <c r="D159" s="386"/>
      <c r="E159" s="386"/>
      <c r="F159" s="386"/>
      <c r="G159" s="386"/>
      <c r="H159" s="386"/>
    </row>
    <row r="160" spans="4:8" ht="12.75">
      <c r="D160" s="386"/>
      <c r="E160" s="386"/>
      <c r="F160" s="386"/>
      <c r="G160" s="386"/>
      <c r="H160" s="386"/>
    </row>
    <row r="161" spans="4:8" ht="12.75">
      <c r="D161" s="386"/>
      <c r="E161" s="386"/>
      <c r="F161" s="386"/>
      <c r="G161" s="386"/>
      <c r="H161" s="386"/>
    </row>
    <row r="162" spans="4:8" ht="12.75">
      <c r="D162" s="386"/>
      <c r="E162" s="386"/>
      <c r="F162" s="386"/>
      <c r="G162" s="386"/>
      <c r="H162" s="386"/>
    </row>
    <row r="163" spans="4:8" ht="12.75">
      <c r="D163" s="386"/>
      <c r="E163" s="386"/>
      <c r="F163" s="386"/>
      <c r="G163" s="386"/>
      <c r="H163" s="386"/>
    </row>
    <row r="164" spans="4:8" ht="12.75">
      <c r="D164" s="386"/>
      <c r="E164" s="386"/>
      <c r="F164" s="386"/>
      <c r="G164" s="386"/>
      <c r="H164" s="386"/>
    </row>
    <row r="165" spans="4:8" ht="12.75">
      <c r="D165" s="386"/>
      <c r="E165" s="386"/>
      <c r="F165" s="386"/>
      <c r="G165" s="386"/>
      <c r="H165" s="386"/>
    </row>
    <row r="166" spans="4:8" ht="12.75">
      <c r="D166" s="386"/>
      <c r="E166" s="386"/>
      <c r="F166" s="386"/>
      <c r="G166" s="386"/>
      <c r="H166" s="386"/>
    </row>
    <row r="167" spans="4:8" ht="12.75">
      <c r="D167" s="386"/>
      <c r="E167" s="386"/>
      <c r="F167" s="386"/>
      <c r="G167" s="386"/>
      <c r="H167" s="386"/>
    </row>
    <row r="168" spans="4:8" ht="12.75">
      <c r="D168" s="386"/>
      <c r="E168" s="386"/>
      <c r="F168" s="386"/>
      <c r="G168" s="386"/>
      <c r="H168" s="386"/>
    </row>
    <row r="169" spans="4:8" ht="12.75">
      <c r="D169" s="386"/>
      <c r="E169" s="386"/>
      <c r="F169" s="386"/>
      <c r="G169" s="386"/>
      <c r="H169" s="386"/>
    </row>
    <row r="170" spans="4:8" ht="12.75">
      <c r="D170" s="386"/>
      <c r="E170" s="386"/>
      <c r="F170" s="386"/>
      <c r="G170" s="386"/>
      <c r="H170" s="386"/>
    </row>
    <row r="171" spans="4:8" ht="12.75">
      <c r="D171" s="386"/>
      <c r="E171" s="386"/>
      <c r="F171" s="386"/>
      <c r="G171" s="386"/>
      <c r="H171" s="386"/>
    </row>
    <row r="172" spans="4:8" ht="12.75">
      <c r="D172" s="386"/>
      <c r="E172" s="386"/>
      <c r="F172" s="386"/>
      <c r="G172" s="386"/>
      <c r="H172" s="386"/>
    </row>
    <row r="173" spans="4:8" ht="12.75">
      <c r="D173" s="386"/>
      <c r="E173" s="386"/>
      <c r="F173" s="386"/>
      <c r="G173" s="386"/>
      <c r="H173" s="386"/>
    </row>
    <row r="174" spans="4:8" ht="12.75">
      <c r="D174" s="386"/>
      <c r="E174" s="386"/>
      <c r="F174" s="386"/>
      <c r="G174" s="386"/>
      <c r="H174" s="386"/>
    </row>
    <row r="175" spans="4:8" ht="12.75">
      <c r="D175" s="386"/>
      <c r="E175" s="386"/>
      <c r="F175" s="386"/>
      <c r="G175" s="386"/>
      <c r="H175" s="386"/>
    </row>
    <row r="176" spans="4:8" ht="12.75">
      <c r="D176" s="386"/>
      <c r="E176" s="386"/>
      <c r="F176" s="386"/>
      <c r="G176" s="386"/>
      <c r="H176" s="386"/>
    </row>
    <row r="177" spans="4:8" ht="12.75">
      <c r="D177" s="386"/>
      <c r="E177" s="386"/>
      <c r="F177" s="386"/>
      <c r="G177" s="386"/>
      <c r="H177" s="386"/>
    </row>
    <row r="178" spans="4:8" ht="12.75">
      <c r="D178" s="386"/>
      <c r="E178" s="386"/>
      <c r="F178" s="386"/>
      <c r="G178" s="386"/>
      <c r="H178" s="386"/>
    </row>
    <row r="179" spans="4:8" ht="12.75">
      <c r="D179" s="386"/>
      <c r="E179" s="386"/>
      <c r="F179" s="386"/>
      <c r="G179" s="386"/>
      <c r="H179" s="386"/>
    </row>
    <row r="180" spans="4:8" ht="12.75">
      <c r="D180" s="386"/>
      <c r="E180" s="386"/>
      <c r="F180" s="386"/>
      <c r="G180" s="386"/>
      <c r="H180" s="386"/>
    </row>
    <row r="181" spans="4:8" ht="12.75">
      <c r="D181" s="386"/>
      <c r="E181" s="386"/>
      <c r="F181" s="386"/>
      <c r="G181" s="386"/>
      <c r="H181" s="386"/>
    </row>
    <row r="182" spans="4:8" ht="12.75">
      <c r="D182" s="386"/>
      <c r="E182" s="386"/>
      <c r="F182" s="386"/>
      <c r="G182" s="386"/>
      <c r="H182" s="386"/>
    </row>
    <row r="183" spans="4:8" ht="12.75">
      <c r="D183" s="386"/>
      <c r="E183" s="386"/>
      <c r="F183" s="386"/>
      <c r="G183" s="386"/>
      <c r="H183" s="386"/>
    </row>
    <row r="184" spans="4:8" ht="12.75">
      <c r="D184" s="386"/>
      <c r="E184" s="386"/>
      <c r="F184" s="386"/>
      <c r="G184" s="386"/>
      <c r="H184" s="386"/>
    </row>
    <row r="185" spans="4:8" ht="12.75">
      <c r="D185" s="386"/>
      <c r="E185" s="386"/>
      <c r="F185" s="386"/>
      <c r="G185" s="386"/>
      <c r="H185" s="386"/>
    </row>
    <row r="186" spans="4:8" ht="12.75">
      <c r="D186" s="386"/>
      <c r="E186" s="386"/>
      <c r="F186" s="386"/>
      <c r="G186" s="386"/>
      <c r="H186" s="386"/>
    </row>
    <row r="187" spans="4:8" ht="12.75">
      <c r="D187" s="386"/>
      <c r="E187" s="386"/>
      <c r="F187" s="386"/>
      <c r="G187" s="386"/>
      <c r="H187" s="386"/>
    </row>
    <row r="188" spans="4:8" ht="12.75">
      <c r="D188" s="386"/>
      <c r="E188" s="386"/>
      <c r="F188" s="386"/>
      <c r="G188" s="386"/>
      <c r="H188" s="386"/>
    </row>
    <row r="189" spans="4:8" ht="12.75">
      <c r="D189" s="386"/>
      <c r="E189" s="386"/>
      <c r="F189" s="386"/>
      <c r="G189" s="386"/>
      <c r="H189" s="386"/>
    </row>
    <row r="190" spans="4:8" ht="12.75">
      <c r="D190" s="386"/>
      <c r="E190" s="386"/>
      <c r="F190" s="386"/>
      <c r="G190" s="386"/>
      <c r="H190" s="386"/>
    </row>
    <row r="191" spans="4:8" ht="12.75">
      <c r="D191" s="386"/>
      <c r="E191" s="386"/>
      <c r="F191" s="386"/>
      <c r="G191" s="386"/>
      <c r="H191" s="386"/>
    </row>
    <row r="192" spans="4:8" ht="12.75">
      <c r="D192" s="386"/>
      <c r="E192" s="386"/>
      <c r="F192" s="386"/>
      <c r="G192" s="386"/>
      <c r="H192" s="386"/>
    </row>
    <row r="193" spans="4:8" ht="12.75">
      <c r="D193" s="386"/>
      <c r="E193" s="386"/>
      <c r="F193" s="386"/>
      <c r="G193" s="386"/>
      <c r="H193" s="386"/>
    </row>
    <row r="194" spans="4:8" ht="12.75">
      <c r="D194" s="386"/>
      <c r="E194" s="386"/>
      <c r="F194" s="386"/>
      <c r="G194" s="386"/>
      <c r="H194" s="386"/>
    </row>
    <row r="195" spans="4:8" ht="12.75">
      <c r="D195" s="386"/>
      <c r="E195" s="386"/>
      <c r="F195" s="386"/>
      <c r="G195" s="386"/>
      <c r="H195" s="386"/>
    </row>
    <row r="196" spans="4:8" ht="12.75">
      <c r="D196" s="386"/>
      <c r="E196" s="386"/>
      <c r="F196" s="386"/>
      <c r="G196" s="386"/>
      <c r="H196" s="386"/>
    </row>
    <row r="197" spans="4:8" ht="12.75">
      <c r="D197" s="386"/>
      <c r="E197" s="386"/>
      <c r="F197" s="386"/>
      <c r="G197" s="386"/>
      <c r="H197" s="386"/>
    </row>
  </sheetData>
  <mergeCells count="7">
    <mergeCell ref="B1:I1"/>
    <mergeCell ref="B2:I2"/>
    <mergeCell ref="B3:I3"/>
    <mergeCell ref="B7:B8"/>
    <mergeCell ref="C7:C8"/>
    <mergeCell ref="D7:H7"/>
    <mergeCell ref="I7:I8"/>
  </mergeCells>
  <pageMargins left="0.70866141732283472" right="0.70866141732283472" top="0.74803149606299213" bottom="0.74803149606299213" header="0.31496062992125984" footer="0.31496062992125984"/>
  <pageSetup scale="77" fitToHeight="5" orientation="landscape" useFirstPageNumber="1" r:id="rId1"/>
  <headerFooter>
    <oddFooter>&amp;RPágina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-0.249977111117893"/>
    <pageSetUpPr fitToPage="1"/>
  </sheetPr>
  <dimension ref="A1:P44"/>
  <sheetViews>
    <sheetView showGridLines="0" workbookViewId="0">
      <selection activeCell="C37" sqref="C37"/>
    </sheetView>
  </sheetViews>
  <sheetFormatPr baseColWidth="10" defaultColWidth="12" defaultRowHeight="11.25"/>
  <cols>
    <col min="1" max="1" width="1.83203125" style="24" customWidth="1"/>
    <col min="2" max="2" width="62.5" style="24" customWidth="1"/>
    <col min="3" max="3" width="17.83203125" style="24" customWidth="1"/>
    <col min="4" max="4" width="19.83203125" style="24" customWidth="1"/>
    <col min="5" max="6" width="17.83203125" style="24" customWidth="1"/>
    <col min="7" max="7" width="18.83203125" style="24" customWidth="1"/>
    <col min="8" max="8" width="17.83203125" style="24" customWidth="1"/>
    <col min="9" max="9" width="1.1640625" style="24" customWidth="1"/>
    <col min="10" max="10" width="12" style="24"/>
    <col min="11" max="11" width="19" style="24" customWidth="1"/>
    <col min="12" max="16384" width="12" style="24"/>
  </cols>
  <sheetData>
    <row r="1" spans="1:16" s="4" customFormat="1" ht="39.950000000000003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16" s="4" customFormat="1">
      <c r="A2" s="5" t="s">
        <v>1</v>
      </c>
      <c r="B2" s="6"/>
      <c r="C2" s="2" t="s">
        <v>2</v>
      </c>
      <c r="D2" s="2"/>
      <c r="E2" s="2"/>
      <c r="F2" s="2"/>
      <c r="G2" s="2"/>
      <c r="H2" s="7" t="s">
        <v>3</v>
      </c>
    </row>
    <row r="3" spans="1:16" s="14" customFormat="1" ht="24.95" customHeight="1">
      <c r="A3" s="8"/>
      <c r="B3" s="9"/>
      <c r="C3" s="10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3"/>
    </row>
    <row r="4" spans="1:16" s="14" customFormat="1">
      <c r="A4" s="15"/>
      <c r="B4" s="16"/>
      <c r="C4" s="17" t="s">
        <v>9</v>
      </c>
      <c r="D4" s="18" t="s">
        <v>10</v>
      </c>
      <c r="E4" s="18" t="s">
        <v>11</v>
      </c>
      <c r="F4" s="18" t="s">
        <v>12</v>
      </c>
      <c r="G4" s="18" t="s">
        <v>13</v>
      </c>
      <c r="H4" s="18" t="s">
        <v>14</v>
      </c>
    </row>
    <row r="5" spans="1:16">
      <c r="A5" s="19"/>
      <c r="B5" s="20" t="s">
        <v>15</v>
      </c>
      <c r="C5" s="21">
        <v>0</v>
      </c>
      <c r="D5" s="21">
        <v>0</v>
      </c>
      <c r="E5" s="22">
        <v>0</v>
      </c>
      <c r="F5" s="21">
        <v>0</v>
      </c>
      <c r="G5" s="21">
        <v>0</v>
      </c>
      <c r="H5" s="22">
        <v>0</v>
      </c>
      <c r="I5" s="23" t="s">
        <v>16</v>
      </c>
      <c r="K5" s="25"/>
      <c r="L5" s="25"/>
      <c r="M5" s="25"/>
      <c r="N5" s="25"/>
      <c r="O5" s="25"/>
      <c r="P5" s="25"/>
    </row>
    <row r="6" spans="1:16">
      <c r="A6" s="26"/>
      <c r="B6" s="27" t="s">
        <v>17</v>
      </c>
      <c r="C6" s="28">
        <v>0</v>
      </c>
      <c r="D6" s="28">
        <v>0</v>
      </c>
      <c r="E6" s="29">
        <v>0</v>
      </c>
      <c r="F6" s="28">
        <v>0</v>
      </c>
      <c r="G6" s="28">
        <v>0</v>
      </c>
      <c r="H6" s="29">
        <v>0</v>
      </c>
      <c r="I6" s="23" t="s">
        <v>18</v>
      </c>
      <c r="K6" s="25"/>
      <c r="L6" s="25"/>
      <c r="M6" s="25"/>
      <c r="N6" s="25"/>
      <c r="O6" s="25"/>
      <c r="P6" s="25"/>
    </row>
    <row r="7" spans="1:16">
      <c r="A7" s="19"/>
      <c r="B7" s="20" t="s">
        <v>19</v>
      </c>
      <c r="C7" s="28">
        <v>0</v>
      </c>
      <c r="D7" s="28">
        <v>0</v>
      </c>
      <c r="E7" s="29">
        <v>0</v>
      </c>
      <c r="F7" s="28">
        <v>0</v>
      </c>
      <c r="G7" s="28">
        <v>0</v>
      </c>
      <c r="H7" s="29">
        <v>0</v>
      </c>
      <c r="I7" s="23" t="s">
        <v>20</v>
      </c>
      <c r="K7" s="25"/>
      <c r="L7" s="25"/>
      <c r="M7" s="25"/>
      <c r="N7" s="25"/>
      <c r="O7" s="25"/>
      <c r="P7" s="25"/>
    </row>
    <row r="8" spans="1:16">
      <c r="A8" s="19"/>
      <c r="B8" s="20" t="s">
        <v>21</v>
      </c>
      <c r="C8" s="28">
        <v>0</v>
      </c>
      <c r="D8" s="28">
        <v>0</v>
      </c>
      <c r="E8" s="29">
        <v>0</v>
      </c>
      <c r="F8" s="28">
        <v>0</v>
      </c>
      <c r="G8" s="28">
        <v>0</v>
      </c>
      <c r="H8" s="29">
        <v>0</v>
      </c>
      <c r="I8" s="23" t="s">
        <v>22</v>
      </c>
      <c r="K8" s="25"/>
      <c r="L8" s="25"/>
      <c r="M8" s="25"/>
      <c r="N8" s="25"/>
      <c r="O8" s="25"/>
      <c r="P8" s="25"/>
    </row>
    <row r="9" spans="1:16">
      <c r="A9" s="19"/>
      <c r="B9" s="20" t="s">
        <v>23</v>
      </c>
      <c r="C9" s="28">
        <v>0</v>
      </c>
      <c r="D9" s="28">
        <v>0</v>
      </c>
      <c r="E9" s="29">
        <v>0</v>
      </c>
      <c r="F9" s="28">
        <v>0</v>
      </c>
      <c r="G9" s="28">
        <v>0</v>
      </c>
      <c r="H9" s="29">
        <v>0</v>
      </c>
      <c r="I9" s="23" t="s">
        <v>24</v>
      </c>
      <c r="K9" s="25"/>
      <c r="L9" s="25"/>
      <c r="M9" s="25"/>
      <c r="N9" s="25"/>
      <c r="O9" s="25"/>
      <c r="P9" s="25"/>
    </row>
    <row r="10" spans="1:16">
      <c r="A10" s="26"/>
      <c r="B10" s="27" t="s">
        <v>25</v>
      </c>
      <c r="C10" s="28">
        <v>0</v>
      </c>
      <c r="D10" s="28">
        <v>0</v>
      </c>
      <c r="E10" s="29">
        <v>0</v>
      </c>
      <c r="F10" s="28">
        <v>0</v>
      </c>
      <c r="G10" s="28">
        <v>0</v>
      </c>
      <c r="H10" s="29">
        <v>0</v>
      </c>
      <c r="I10" s="23" t="s">
        <v>26</v>
      </c>
      <c r="K10" s="25"/>
      <c r="L10" s="25"/>
      <c r="M10" s="25"/>
      <c r="N10" s="25"/>
      <c r="O10" s="25"/>
      <c r="P10" s="25"/>
    </row>
    <row r="11" spans="1:16">
      <c r="A11" s="30" t="s">
        <v>27</v>
      </c>
      <c r="B11" s="20" t="s">
        <v>28</v>
      </c>
      <c r="C11" s="28">
        <v>7891892</v>
      </c>
      <c r="D11" s="28">
        <v>128847383.13</v>
      </c>
      <c r="E11" s="29">
        <f>C11+D11</f>
        <v>136739275.13</v>
      </c>
      <c r="F11" s="28">
        <v>7580215.9699999997</v>
      </c>
      <c r="G11" s="28">
        <v>7580215.9699999997</v>
      </c>
      <c r="H11" s="29">
        <f>G11-C11</f>
        <v>-311676.03000000026</v>
      </c>
      <c r="I11" s="23" t="s">
        <v>29</v>
      </c>
      <c r="K11" s="25"/>
      <c r="L11" s="25"/>
      <c r="M11" s="25"/>
      <c r="N11" s="25"/>
      <c r="O11" s="25"/>
      <c r="P11" s="25"/>
    </row>
    <row r="12" spans="1:16" ht="22.5">
      <c r="A12" s="30" t="s">
        <v>30</v>
      </c>
      <c r="B12" s="20" t="s">
        <v>31</v>
      </c>
      <c r="C12" s="28">
        <v>7596548988</v>
      </c>
      <c r="D12" s="28">
        <v>194225645.19999999</v>
      </c>
      <c r="E12" s="29">
        <f t="shared" ref="E12:E14" si="0">C12+D12</f>
        <v>7790774633.1999998</v>
      </c>
      <c r="F12" s="28">
        <v>2024232837.21</v>
      </c>
      <c r="G12" s="28">
        <v>2024232837.21</v>
      </c>
      <c r="H12" s="29">
        <f t="shared" ref="H12:H14" si="1">G12-C12</f>
        <v>-5572316150.79</v>
      </c>
      <c r="I12" s="23" t="s">
        <v>32</v>
      </c>
      <c r="K12" s="25"/>
      <c r="L12" s="25"/>
      <c r="M12" s="25"/>
      <c r="N12" s="25"/>
      <c r="O12" s="25"/>
      <c r="P12" s="25"/>
    </row>
    <row r="13" spans="1:16" ht="22.5">
      <c r="A13" s="30" t="s">
        <v>33</v>
      </c>
      <c r="B13" s="20" t="s">
        <v>34</v>
      </c>
      <c r="C13" s="28">
        <v>5755135562.4499998</v>
      </c>
      <c r="D13" s="28">
        <v>80514164.620000005</v>
      </c>
      <c r="E13" s="29">
        <f t="shared" si="0"/>
        <v>5835649727.0699997</v>
      </c>
      <c r="F13" s="28">
        <v>1645107651.51</v>
      </c>
      <c r="G13" s="28">
        <v>1645107651.51</v>
      </c>
      <c r="H13" s="29">
        <f t="shared" si="1"/>
        <v>-4110027910.9399996</v>
      </c>
      <c r="I13" s="23" t="s">
        <v>35</v>
      </c>
      <c r="K13" s="25"/>
      <c r="L13" s="25"/>
      <c r="M13" s="25"/>
      <c r="N13" s="25"/>
      <c r="O13" s="25"/>
      <c r="P13" s="25"/>
    </row>
    <row r="14" spans="1:16">
      <c r="A14" s="19"/>
      <c r="B14" s="20" t="s">
        <v>36</v>
      </c>
      <c r="C14" s="28">
        <v>0</v>
      </c>
      <c r="D14" s="28">
        <v>0</v>
      </c>
      <c r="E14" s="29">
        <f t="shared" si="0"/>
        <v>0</v>
      </c>
      <c r="F14" s="28">
        <v>0</v>
      </c>
      <c r="G14" s="28">
        <v>0</v>
      </c>
      <c r="H14" s="29">
        <f t="shared" si="1"/>
        <v>0</v>
      </c>
      <c r="I14" s="23" t="s">
        <v>37</v>
      </c>
      <c r="K14" s="25"/>
      <c r="L14" s="25"/>
      <c r="M14" s="25"/>
      <c r="N14" s="25"/>
      <c r="O14" s="25"/>
      <c r="P14" s="25"/>
    </row>
    <row r="15" spans="1:16">
      <c r="A15" s="19"/>
      <c r="C15" s="31"/>
      <c r="D15" s="31"/>
      <c r="E15" s="31"/>
      <c r="F15" s="31"/>
      <c r="G15" s="31"/>
      <c r="H15" s="31"/>
      <c r="I15" s="23" t="s">
        <v>38</v>
      </c>
      <c r="K15" s="25"/>
      <c r="L15" s="25"/>
      <c r="M15" s="25"/>
      <c r="N15" s="25"/>
      <c r="O15" s="25"/>
      <c r="P15" s="25"/>
    </row>
    <row r="16" spans="1:16">
      <c r="A16" s="32"/>
      <c r="B16" s="33" t="s">
        <v>39</v>
      </c>
      <c r="C16" s="34">
        <f>SUM(C5:C15)</f>
        <v>13359576442.450001</v>
      </c>
      <c r="D16" s="34">
        <f t="shared" ref="D16:H16" si="2">SUM(D5:D15)</f>
        <v>403587192.94999999</v>
      </c>
      <c r="E16" s="34">
        <f t="shared" si="2"/>
        <v>13763163635.4</v>
      </c>
      <c r="F16" s="34">
        <f t="shared" si="2"/>
        <v>3676920704.6900001</v>
      </c>
      <c r="G16" s="34">
        <f t="shared" si="2"/>
        <v>3676920704.6900001</v>
      </c>
      <c r="H16" s="34">
        <f t="shared" si="2"/>
        <v>-9682655737.7599983</v>
      </c>
      <c r="I16" s="23" t="s">
        <v>38</v>
      </c>
      <c r="K16" s="25"/>
      <c r="L16" s="25"/>
      <c r="M16" s="25"/>
      <c r="N16" s="25"/>
      <c r="O16" s="25"/>
      <c r="P16" s="25"/>
    </row>
    <row r="17" spans="1:16">
      <c r="A17" s="35"/>
      <c r="B17" s="36"/>
      <c r="C17" s="37"/>
      <c r="D17" s="37"/>
      <c r="E17" s="38"/>
      <c r="F17" s="39" t="s">
        <v>40</v>
      </c>
      <c r="G17" s="40"/>
      <c r="H17" s="41"/>
      <c r="I17" s="23" t="s">
        <v>38</v>
      </c>
      <c r="K17" s="25"/>
      <c r="L17" s="25"/>
      <c r="M17" s="25"/>
      <c r="N17" s="25"/>
      <c r="O17" s="25"/>
      <c r="P17" s="25"/>
    </row>
    <row r="18" spans="1:16">
      <c r="A18" s="42" t="s">
        <v>41</v>
      </c>
      <c r="B18" s="43"/>
      <c r="C18" s="2" t="s">
        <v>2</v>
      </c>
      <c r="D18" s="2"/>
      <c r="E18" s="2"/>
      <c r="F18" s="2"/>
      <c r="G18" s="2"/>
      <c r="H18" s="7" t="s">
        <v>3</v>
      </c>
      <c r="I18" s="23" t="s">
        <v>38</v>
      </c>
      <c r="K18" s="25"/>
      <c r="L18" s="25"/>
      <c r="M18" s="25"/>
      <c r="N18" s="25"/>
      <c r="O18" s="25"/>
      <c r="P18" s="25"/>
    </row>
    <row r="19" spans="1:16" ht="22.5">
      <c r="A19" s="44"/>
      <c r="B19" s="45"/>
      <c r="C19" s="10" t="s">
        <v>4</v>
      </c>
      <c r="D19" s="11" t="s">
        <v>5</v>
      </c>
      <c r="E19" s="11" t="s">
        <v>6</v>
      </c>
      <c r="F19" s="11" t="s">
        <v>7</v>
      </c>
      <c r="G19" s="12" t="s">
        <v>8</v>
      </c>
      <c r="H19" s="13"/>
      <c r="I19" s="23" t="s">
        <v>38</v>
      </c>
      <c r="K19" s="25"/>
      <c r="L19" s="25"/>
      <c r="M19" s="25"/>
      <c r="N19" s="25"/>
      <c r="O19" s="25"/>
      <c r="P19" s="25"/>
    </row>
    <row r="20" spans="1:16">
      <c r="A20" s="46"/>
      <c r="B20" s="47"/>
      <c r="C20" s="17" t="s">
        <v>9</v>
      </c>
      <c r="D20" s="18" t="s">
        <v>10</v>
      </c>
      <c r="E20" s="18" t="s">
        <v>11</v>
      </c>
      <c r="F20" s="18" t="s">
        <v>12</v>
      </c>
      <c r="G20" s="18" t="s">
        <v>13</v>
      </c>
      <c r="H20" s="18" t="s">
        <v>14</v>
      </c>
      <c r="I20" s="23" t="s">
        <v>38</v>
      </c>
      <c r="K20" s="25"/>
      <c r="L20" s="25"/>
      <c r="M20" s="25"/>
      <c r="N20" s="25"/>
      <c r="O20" s="25"/>
      <c r="P20" s="25"/>
    </row>
    <row r="21" spans="1:16">
      <c r="A21" s="48" t="s">
        <v>42</v>
      </c>
      <c r="B21" s="49"/>
      <c r="C21" s="50">
        <f>SUM(C22:C29)</f>
        <v>7596548988</v>
      </c>
      <c r="D21" s="50">
        <f t="shared" ref="D21:G21" si="3">SUM(D22:D29)</f>
        <v>194225645.19999999</v>
      </c>
      <c r="E21" s="50">
        <f t="shared" si="3"/>
        <v>7790774633.1999998</v>
      </c>
      <c r="F21" s="50">
        <f t="shared" si="3"/>
        <v>2024232837.21</v>
      </c>
      <c r="G21" s="50">
        <f t="shared" si="3"/>
        <v>2024232837.21</v>
      </c>
      <c r="H21" s="50">
        <f>G21-C21</f>
        <v>-5572316150.79</v>
      </c>
      <c r="I21" s="23" t="s">
        <v>38</v>
      </c>
      <c r="K21" s="25"/>
      <c r="L21" s="25"/>
      <c r="M21" s="25"/>
      <c r="N21" s="25"/>
      <c r="O21" s="25"/>
      <c r="P21" s="25"/>
    </row>
    <row r="22" spans="1:16">
      <c r="A22" s="51"/>
      <c r="B22" s="52" t="s">
        <v>15</v>
      </c>
      <c r="C22" s="53">
        <v>0</v>
      </c>
      <c r="D22" s="53">
        <v>0</v>
      </c>
      <c r="E22" s="54">
        <v>0</v>
      </c>
      <c r="F22" s="53">
        <v>0</v>
      </c>
      <c r="G22" s="53">
        <v>0</v>
      </c>
      <c r="H22" s="54">
        <v>0</v>
      </c>
      <c r="I22" s="23" t="s">
        <v>16</v>
      </c>
      <c r="K22" s="25"/>
      <c r="L22" s="25"/>
      <c r="M22" s="25"/>
      <c r="N22" s="25"/>
      <c r="O22" s="25"/>
      <c r="P22" s="25"/>
    </row>
    <row r="23" spans="1:16">
      <c r="A23" s="51"/>
      <c r="B23" s="52" t="s">
        <v>17</v>
      </c>
      <c r="C23" s="53">
        <v>0</v>
      </c>
      <c r="D23" s="53">
        <v>0</v>
      </c>
      <c r="E23" s="54">
        <v>0</v>
      </c>
      <c r="F23" s="53">
        <v>0</v>
      </c>
      <c r="G23" s="53">
        <v>0</v>
      </c>
      <c r="H23" s="54">
        <v>0</v>
      </c>
      <c r="I23" s="23" t="s">
        <v>18</v>
      </c>
      <c r="K23" s="25"/>
      <c r="L23" s="25"/>
      <c r="M23" s="25"/>
      <c r="N23" s="25"/>
      <c r="O23" s="25"/>
      <c r="P23" s="25"/>
    </row>
    <row r="24" spans="1:16">
      <c r="A24" s="51"/>
      <c r="B24" s="52" t="s">
        <v>19</v>
      </c>
      <c r="C24" s="53">
        <v>0</v>
      </c>
      <c r="D24" s="53">
        <v>0</v>
      </c>
      <c r="E24" s="54">
        <v>0</v>
      </c>
      <c r="F24" s="53">
        <v>0</v>
      </c>
      <c r="G24" s="53">
        <v>0</v>
      </c>
      <c r="H24" s="54">
        <v>0</v>
      </c>
      <c r="I24" s="23" t="s">
        <v>20</v>
      </c>
      <c r="K24" s="25"/>
      <c r="L24" s="25"/>
      <c r="M24" s="25"/>
      <c r="N24" s="25"/>
      <c r="O24" s="25"/>
      <c r="P24" s="25"/>
    </row>
    <row r="25" spans="1:16">
      <c r="A25" s="51"/>
      <c r="B25" s="52" t="s">
        <v>21</v>
      </c>
      <c r="C25" s="53">
        <v>0</v>
      </c>
      <c r="D25" s="53">
        <v>0</v>
      </c>
      <c r="E25" s="54">
        <v>0</v>
      </c>
      <c r="F25" s="53">
        <v>0</v>
      </c>
      <c r="G25" s="53">
        <v>0</v>
      </c>
      <c r="H25" s="54">
        <v>0</v>
      </c>
      <c r="I25" s="23" t="s">
        <v>22</v>
      </c>
      <c r="K25" s="25"/>
      <c r="L25" s="25"/>
      <c r="M25" s="25"/>
      <c r="N25" s="25"/>
      <c r="O25" s="25"/>
      <c r="P25" s="25"/>
    </row>
    <row r="26" spans="1:16">
      <c r="A26" s="51"/>
      <c r="B26" s="52" t="s">
        <v>43</v>
      </c>
      <c r="C26" s="53">
        <v>0</v>
      </c>
      <c r="D26" s="53">
        <v>0</v>
      </c>
      <c r="E26" s="54">
        <v>0</v>
      </c>
      <c r="F26" s="53">
        <v>0</v>
      </c>
      <c r="G26" s="53">
        <v>0</v>
      </c>
      <c r="H26" s="54">
        <v>0</v>
      </c>
      <c r="I26" s="23" t="s">
        <v>24</v>
      </c>
      <c r="K26" s="25"/>
      <c r="L26" s="25"/>
      <c r="M26" s="25"/>
      <c r="N26" s="25"/>
      <c r="O26" s="25"/>
      <c r="P26" s="25"/>
    </row>
    <row r="27" spans="1:16">
      <c r="A27" s="51"/>
      <c r="B27" s="52" t="s">
        <v>44</v>
      </c>
      <c r="C27" s="53">
        <v>0</v>
      </c>
      <c r="D27" s="53">
        <v>0</v>
      </c>
      <c r="E27" s="54">
        <v>0</v>
      </c>
      <c r="F27" s="53">
        <v>0</v>
      </c>
      <c r="G27" s="53">
        <v>0</v>
      </c>
      <c r="H27" s="54">
        <v>0</v>
      </c>
      <c r="I27" s="23" t="s">
        <v>26</v>
      </c>
      <c r="K27" s="25"/>
      <c r="L27" s="25"/>
      <c r="M27" s="25"/>
      <c r="N27" s="25"/>
      <c r="O27" s="25"/>
      <c r="P27" s="25"/>
    </row>
    <row r="28" spans="1:16" ht="22.5">
      <c r="A28" s="55" t="s">
        <v>45</v>
      </c>
      <c r="B28" s="52" t="s">
        <v>46</v>
      </c>
      <c r="C28" s="53">
        <v>7596548988</v>
      </c>
      <c r="D28" s="53">
        <v>194225645.19999999</v>
      </c>
      <c r="E28" s="54">
        <f>C28+D28</f>
        <v>7790774633.1999998</v>
      </c>
      <c r="F28" s="53">
        <v>2024232837.21</v>
      </c>
      <c r="G28" s="53">
        <v>2024232837.21</v>
      </c>
      <c r="H28" s="54">
        <f>G28-C28</f>
        <v>-5572316150.79</v>
      </c>
      <c r="I28" s="23" t="s">
        <v>32</v>
      </c>
      <c r="K28" s="25"/>
      <c r="L28" s="25"/>
      <c r="M28" s="25"/>
      <c r="N28" s="25"/>
      <c r="O28" s="25"/>
      <c r="P28" s="25"/>
    </row>
    <row r="29" spans="1:16" ht="22.5">
      <c r="A29" s="51"/>
      <c r="B29" s="52" t="s">
        <v>34</v>
      </c>
      <c r="C29" s="53">
        <v>0</v>
      </c>
      <c r="D29" s="53">
        <v>0</v>
      </c>
      <c r="E29" s="54">
        <v>0</v>
      </c>
      <c r="F29" s="53">
        <v>0</v>
      </c>
      <c r="G29" s="53">
        <v>0</v>
      </c>
      <c r="H29" s="54">
        <v>0</v>
      </c>
      <c r="I29" s="23" t="s">
        <v>35</v>
      </c>
      <c r="K29" s="25"/>
      <c r="L29" s="25"/>
      <c r="M29" s="25"/>
      <c r="N29" s="25"/>
      <c r="O29" s="25"/>
      <c r="P29" s="25"/>
    </row>
    <row r="30" spans="1:16">
      <c r="A30" s="51"/>
      <c r="B30" s="52"/>
      <c r="C30" s="54"/>
      <c r="D30" s="54"/>
      <c r="E30" s="54"/>
      <c r="F30" s="54"/>
      <c r="G30" s="54"/>
      <c r="H30" s="54"/>
      <c r="I30" s="23" t="s">
        <v>38</v>
      </c>
      <c r="K30" s="25"/>
      <c r="L30" s="25"/>
      <c r="M30" s="25"/>
      <c r="N30" s="25"/>
      <c r="O30" s="25"/>
      <c r="P30" s="25"/>
    </row>
    <row r="31" spans="1:16" ht="41.25" customHeight="1">
      <c r="A31" s="56" t="s">
        <v>47</v>
      </c>
      <c r="B31" s="57"/>
      <c r="C31" s="58">
        <f>SUM(C33:C36)</f>
        <v>5763027454.4499998</v>
      </c>
      <c r="D31" s="58">
        <f t="shared" ref="D31:H31" si="4">SUM(D33:D36)</f>
        <v>209361547.75</v>
      </c>
      <c r="E31" s="58">
        <f>SUM(E33:E36)</f>
        <v>5972389002.1999998</v>
      </c>
      <c r="F31" s="58">
        <f>SUM(F32:F35)</f>
        <v>1652687867.48</v>
      </c>
      <c r="G31" s="58">
        <f>SUM(G32:G35)</f>
        <v>1652687867.48</v>
      </c>
      <c r="H31" s="58">
        <f t="shared" si="4"/>
        <v>-4110339586.9699998</v>
      </c>
      <c r="I31" s="23" t="s">
        <v>38</v>
      </c>
      <c r="K31" s="25"/>
      <c r="L31" s="25"/>
      <c r="M31" s="25"/>
      <c r="N31" s="25"/>
      <c r="O31" s="25"/>
      <c r="P31" s="25"/>
    </row>
    <row r="32" spans="1:16">
      <c r="A32" s="51"/>
      <c r="B32" s="52" t="s">
        <v>17</v>
      </c>
      <c r="C32" s="53">
        <v>0</v>
      </c>
      <c r="D32" s="53">
        <v>0</v>
      </c>
      <c r="E32" s="54">
        <v>0</v>
      </c>
      <c r="F32" s="53">
        <v>0</v>
      </c>
      <c r="G32" s="53">
        <v>0</v>
      </c>
      <c r="H32" s="54">
        <v>0</v>
      </c>
      <c r="I32" s="23" t="s">
        <v>18</v>
      </c>
      <c r="K32" s="25"/>
      <c r="L32" s="25"/>
      <c r="M32" s="25"/>
      <c r="N32" s="25"/>
      <c r="O32" s="25"/>
      <c r="P32" s="25"/>
    </row>
    <row r="33" spans="1:16">
      <c r="A33" s="51"/>
      <c r="B33" s="52" t="s">
        <v>48</v>
      </c>
      <c r="C33" s="53">
        <v>0</v>
      </c>
      <c r="D33" s="53">
        <v>0</v>
      </c>
      <c r="E33" s="54">
        <v>0</v>
      </c>
      <c r="F33" s="53">
        <v>0</v>
      </c>
      <c r="G33" s="53">
        <v>0</v>
      </c>
      <c r="H33" s="54">
        <v>0</v>
      </c>
      <c r="I33" s="23" t="s">
        <v>24</v>
      </c>
      <c r="K33" s="25"/>
      <c r="L33" s="25"/>
      <c r="M33" s="25"/>
      <c r="N33" s="25"/>
      <c r="O33" s="25"/>
      <c r="P33" s="25"/>
    </row>
    <row r="34" spans="1:16">
      <c r="A34" s="55" t="s">
        <v>49</v>
      </c>
      <c r="B34" s="52" t="s">
        <v>50</v>
      </c>
      <c r="C34" s="53">
        <v>7891892</v>
      </c>
      <c r="D34" s="53">
        <v>128847383.13</v>
      </c>
      <c r="E34" s="54">
        <f>C34+D34</f>
        <v>136739275.13</v>
      </c>
      <c r="F34" s="53">
        <v>7580215.9699999997</v>
      </c>
      <c r="G34" s="53">
        <v>7580215.9699999997</v>
      </c>
      <c r="H34" s="54">
        <f>G34-C34</f>
        <v>-311676.03000000026</v>
      </c>
      <c r="I34" s="23" t="s">
        <v>29</v>
      </c>
      <c r="K34" s="25"/>
      <c r="L34" s="25"/>
      <c r="M34" s="25"/>
      <c r="N34" s="25"/>
      <c r="O34" s="25"/>
      <c r="P34" s="25"/>
    </row>
    <row r="35" spans="1:16" ht="22.5">
      <c r="A35" s="55" t="s">
        <v>51</v>
      </c>
      <c r="B35" s="52" t="s">
        <v>34</v>
      </c>
      <c r="C35" s="53">
        <v>5755135562.4499998</v>
      </c>
      <c r="D35" s="53">
        <v>80514164.620000005</v>
      </c>
      <c r="E35" s="54">
        <f>C35+D35</f>
        <v>5835649727.0699997</v>
      </c>
      <c r="F35" s="53">
        <v>1645107651.51</v>
      </c>
      <c r="G35" s="53">
        <v>1645107651.51</v>
      </c>
      <c r="H35" s="54">
        <f>G35-C35</f>
        <v>-4110027910.9399996</v>
      </c>
      <c r="I35" s="23" t="s">
        <v>35</v>
      </c>
      <c r="K35" s="25"/>
      <c r="L35" s="25"/>
      <c r="M35" s="25"/>
      <c r="N35" s="25"/>
      <c r="O35" s="25"/>
      <c r="P35" s="25"/>
    </row>
    <row r="36" spans="1:16">
      <c r="A36" s="51"/>
      <c r="B36" s="52"/>
      <c r="C36" s="53"/>
      <c r="D36" s="53"/>
      <c r="E36" s="54"/>
      <c r="F36" s="54"/>
      <c r="G36" s="54"/>
      <c r="H36" s="54"/>
      <c r="I36" s="23" t="s">
        <v>38</v>
      </c>
      <c r="K36" s="25"/>
      <c r="L36" s="25"/>
      <c r="M36" s="25"/>
      <c r="N36" s="25"/>
      <c r="O36" s="25"/>
      <c r="P36" s="25"/>
    </row>
    <row r="37" spans="1:16">
      <c r="A37" s="59" t="s">
        <v>52</v>
      </c>
      <c r="B37" s="60"/>
      <c r="C37" s="58">
        <v>0</v>
      </c>
      <c r="D37" s="58">
        <v>0</v>
      </c>
      <c r="E37" s="58">
        <v>0</v>
      </c>
      <c r="F37" s="58">
        <v>0</v>
      </c>
      <c r="G37" s="58">
        <v>0</v>
      </c>
      <c r="H37" s="58">
        <v>0</v>
      </c>
      <c r="I37" s="23" t="s">
        <v>38</v>
      </c>
      <c r="K37" s="25"/>
      <c r="L37" s="25"/>
      <c r="M37" s="25"/>
      <c r="N37" s="25"/>
      <c r="O37" s="25"/>
      <c r="P37" s="25"/>
    </row>
    <row r="38" spans="1:16">
      <c r="A38" s="61"/>
      <c r="B38" s="52" t="s">
        <v>36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23" t="s">
        <v>37</v>
      </c>
      <c r="K38" s="25"/>
      <c r="L38" s="25"/>
      <c r="M38" s="25"/>
      <c r="N38" s="25"/>
      <c r="O38" s="25"/>
      <c r="P38" s="25"/>
    </row>
    <row r="39" spans="1:16">
      <c r="A39" s="62"/>
      <c r="B39" s="63" t="s">
        <v>39</v>
      </c>
      <c r="C39" s="34">
        <f t="shared" ref="C39:G39" si="5">C21+C31+C37</f>
        <v>13359576442.450001</v>
      </c>
      <c r="D39" s="34">
        <f t="shared" si="5"/>
        <v>403587192.94999999</v>
      </c>
      <c r="E39" s="34">
        <f t="shared" si="5"/>
        <v>13763163635.4</v>
      </c>
      <c r="F39" s="34">
        <f t="shared" si="5"/>
        <v>3676920704.6900001</v>
      </c>
      <c r="G39" s="34">
        <f t="shared" si="5"/>
        <v>3676920704.6900001</v>
      </c>
      <c r="H39" s="34">
        <f>H21+H31+H37</f>
        <v>-9682655737.7600002</v>
      </c>
      <c r="I39" s="23" t="s">
        <v>38</v>
      </c>
      <c r="K39" s="25"/>
      <c r="L39" s="25"/>
      <c r="M39" s="25"/>
      <c r="N39" s="25"/>
      <c r="O39" s="25"/>
      <c r="P39" s="25"/>
    </row>
    <row r="40" spans="1:16">
      <c r="A40" s="64"/>
      <c r="B40" s="36"/>
      <c r="C40" s="37"/>
      <c r="D40" s="37"/>
      <c r="E40" s="37"/>
      <c r="F40" s="39" t="s">
        <v>40</v>
      </c>
      <c r="G40" s="65"/>
      <c r="H40" s="41"/>
      <c r="I40" s="23" t="s">
        <v>38</v>
      </c>
    </row>
    <row r="41" spans="1:16">
      <c r="B41" s="66" t="s">
        <v>53</v>
      </c>
      <c r="C41" s="67"/>
      <c r="D41" s="67"/>
      <c r="E41" s="67"/>
      <c r="F41" s="67"/>
      <c r="G41" s="67"/>
      <c r="H41" s="67"/>
    </row>
    <row r="42" spans="1:16" ht="22.5">
      <c r="B42" s="68" t="s">
        <v>54</v>
      </c>
    </row>
    <row r="43" spans="1:16">
      <c r="B43" s="69" t="s">
        <v>55</v>
      </c>
    </row>
    <row r="44" spans="1:16" ht="30.75" customHeight="1">
      <c r="B44" s="70" t="s">
        <v>56</v>
      </c>
      <c r="C44" s="70"/>
      <c r="D44" s="70"/>
      <c r="E44" s="70"/>
      <c r="F44" s="70"/>
      <c r="G44" s="70"/>
      <c r="H44" s="70"/>
    </row>
  </sheetData>
  <sheetProtection formatCells="0" formatColumns="0" formatRows="0" insertRows="0" autoFilter="0"/>
  <mergeCells count="9">
    <mergeCell ref="A31:B31"/>
    <mergeCell ref="B44:H44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51181102362204722" right="0.51181102362204722" top="0.55118110236220474" bottom="0.55118110236220474" header="0.31496062992125984" footer="0.31496062992125984"/>
  <pageSetup scale="86" firstPageNumber="4" orientation="landscape" useFirstPageNumber="1" r:id="rId1"/>
  <headerFooter>
    <oddFooter>&amp;RPágina No.&amp;P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-0.249977111117893"/>
    <pageSetUpPr fitToPage="1"/>
  </sheetPr>
  <dimension ref="A1:M181"/>
  <sheetViews>
    <sheetView showGridLines="0" zoomScale="94" zoomScaleNormal="94" workbookViewId="0">
      <pane xSplit="1" ySplit="7" topLeftCell="B133" activePane="bottomRight" state="frozen"/>
      <selection activeCell="C37" sqref="C37"/>
      <selection pane="topRight" activeCell="C37" sqref="C37"/>
      <selection pane="bottomLeft" activeCell="C37" sqref="C37"/>
      <selection pane="bottomRight" activeCell="C37" sqref="C37"/>
    </sheetView>
  </sheetViews>
  <sheetFormatPr baseColWidth="10" defaultRowHeight="14.25" customHeight="1"/>
  <cols>
    <col min="1" max="1" width="75" style="74" customWidth="1"/>
    <col min="2" max="2" width="19.5" style="74" bestFit="1" customWidth="1"/>
    <col min="3" max="7" width="21.5" style="74" customWidth="1"/>
    <col min="8" max="8" width="21.5" style="81" customWidth="1"/>
    <col min="9" max="9" width="14" style="74" bestFit="1" customWidth="1"/>
    <col min="10" max="254" width="12" style="74"/>
    <col min="255" max="255" width="1.6640625" style="74" customWidth="1"/>
    <col min="256" max="256" width="0" style="74" hidden="1" customWidth="1"/>
    <col min="257" max="257" width="53.5" style="74" customWidth="1"/>
    <col min="258" max="258" width="19.5" style="74" bestFit="1" customWidth="1"/>
    <col min="259" max="264" width="21.5" style="74" customWidth="1"/>
    <col min="265" max="265" width="14" style="74" bestFit="1" customWidth="1"/>
    <col min="266" max="510" width="12" style="74"/>
    <col min="511" max="511" width="1.6640625" style="74" customWidth="1"/>
    <col min="512" max="512" width="0" style="74" hidden="1" customWidth="1"/>
    <col min="513" max="513" width="53.5" style="74" customWidth="1"/>
    <col min="514" max="514" width="19.5" style="74" bestFit="1" customWidth="1"/>
    <col min="515" max="520" width="21.5" style="74" customWidth="1"/>
    <col min="521" max="521" width="14" style="74" bestFit="1" customWidth="1"/>
    <col min="522" max="766" width="12" style="74"/>
    <col min="767" max="767" width="1.6640625" style="74" customWidth="1"/>
    <col min="768" max="768" width="0" style="74" hidden="1" customWidth="1"/>
    <col min="769" max="769" width="53.5" style="74" customWidth="1"/>
    <col min="770" max="770" width="19.5" style="74" bestFit="1" customWidth="1"/>
    <col min="771" max="776" width="21.5" style="74" customWidth="1"/>
    <col min="777" max="777" width="14" style="74" bestFit="1" customWidth="1"/>
    <col min="778" max="1022" width="12" style="74"/>
    <col min="1023" max="1023" width="1.6640625" style="74" customWidth="1"/>
    <col min="1024" max="1024" width="0" style="74" hidden="1" customWidth="1"/>
    <col min="1025" max="1025" width="53.5" style="74" customWidth="1"/>
    <col min="1026" max="1026" width="19.5" style="74" bestFit="1" customWidth="1"/>
    <col min="1027" max="1032" width="21.5" style="74" customWidth="1"/>
    <col min="1033" max="1033" width="14" style="74" bestFit="1" customWidth="1"/>
    <col min="1034" max="1278" width="12" style="74"/>
    <col min="1279" max="1279" width="1.6640625" style="74" customWidth="1"/>
    <col min="1280" max="1280" width="0" style="74" hidden="1" customWidth="1"/>
    <col min="1281" max="1281" width="53.5" style="74" customWidth="1"/>
    <col min="1282" max="1282" width="19.5" style="74" bestFit="1" customWidth="1"/>
    <col min="1283" max="1288" width="21.5" style="74" customWidth="1"/>
    <col min="1289" max="1289" width="14" style="74" bestFit="1" customWidth="1"/>
    <col min="1290" max="1534" width="12" style="74"/>
    <col min="1535" max="1535" width="1.6640625" style="74" customWidth="1"/>
    <col min="1536" max="1536" width="0" style="74" hidden="1" customWidth="1"/>
    <col min="1537" max="1537" width="53.5" style="74" customWidth="1"/>
    <col min="1538" max="1538" width="19.5" style="74" bestFit="1" customWidth="1"/>
    <col min="1539" max="1544" width="21.5" style="74" customWidth="1"/>
    <col min="1545" max="1545" width="14" style="74" bestFit="1" customWidth="1"/>
    <col min="1546" max="1790" width="12" style="74"/>
    <col min="1791" max="1791" width="1.6640625" style="74" customWidth="1"/>
    <col min="1792" max="1792" width="0" style="74" hidden="1" customWidth="1"/>
    <col min="1793" max="1793" width="53.5" style="74" customWidth="1"/>
    <col min="1794" max="1794" width="19.5" style="74" bestFit="1" customWidth="1"/>
    <col min="1795" max="1800" width="21.5" style="74" customWidth="1"/>
    <col min="1801" max="1801" width="14" style="74" bestFit="1" customWidth="1"/>
    <col min="1802" max="2046" width="12" style="74"/>
    <col min="2047" max="2047" width="1.6640625" style="74" customWidth="1"/>
    <col min="2048" max="2048" width="0" style="74" hidden="1" customWidth="1"/>
    <col min="2049" max="2049" width="53.5" style="74" customWidth="1"/>
    <col min="2050" max="2050" width="19.5" style="74" bestFit="1" customWidth="1"/>
    <col min="2051" max="2056" width="21.5" style="74" customWidth="1"/>
    <col min="2057" max="2057" width="14" style="74" bestFit="1" customWidth="1"/>
    <col min="2058" max="2302" width="12" style="74"/>
    <col min="2303" max="2303" width="1.6640625" style="74" customWidth="1"/>
    <col min="2304" max="2304" width="0" style="74" hidden="1" customWidth="1"/>
    <col min="2305" max="2305" width="53.5" style="74" customWidth="1"/>
    <col min="2306" max="2306" width="19.5" style="74" bestFit="1" customWidth="1"/>
    <col min="2307" max="2312" width="21.5" style="74" customWidth="1"/>
    <col min="2313" max="2313" width="14" style="74" bestFit="1" customWidth="1"/>
    <col min="2314" max="2558" width="12" style="74"/>
    <col min="2559" max="2559" width="1.6640625" style="74" customWidth="1"/>
    <col min="2560" max="2560" width="0" style="74" hidden="1" customWidth="1"/>
    <col min="2561" max="2561" width="53.5" style="74" customWidth="1"/>
    <col min="2562" max="2562" width="19.5" style="74" bestFit="1" customWidth="1"/>
    <col min="2563" max="2568" width="21.5" style="74" customWidth="1"/>
    <col min="2569" max="2569" width="14" style="74" bestFit="1" customWidth="1"/>
    <col min="2570" max="2814" width="12" style="74"/>
    <col min="2815" max="2815" width="1.6640625" style="74" customWidth="1"/>
    <col min="2816" max="2816" width="0" style="74" hidden="1" customWidth="1"/>
    <col min="2817" max="2817" width="53.5" style="74" customWidth="1"/>
    <col min="2818" max="2818" width="19.5" style="74" bestFit="1" customWidth="1"/>
    <col min="2819" max="2824" width="21.5" style="74" customWidth="1"/>
    <col min="2825" max="2825" width="14" style="74" bestFit="1" customWidth="1"/>
    <col min="2826" max="3070" width="12" style="74"/>
    <col min="3071" max="3071" width="1.6640625" style="74" customWidth="1"/>
    <col min="3072" max="3072" width="0" style="74" hidden="1" customWidth="1"/>
    <col min="3073" max="3073" width="53.5" style="74" customWidth="1"/>
    <col min="3074" max="3074" width="19.5" style="74" bestFit="1" customWidth="1"/>
    <col min="3075" max="3080" width="21.5" style="74" customWidth="1"/>
    <col min="3081" max="3081" width="14" style="74" bestFit="1" customWidth="1"/>
    <col min="3082" max="3326" width="12" style="74"/>
    <col min="3327" max="3327" width="1.6640625" style="74" customWidth="1"/>
    <col min="3328" max="3328" width="0" style="74" hidden="1" customWidth="1"/>
    <col min="3329" max="3329" width="53.5" style="74" customWidth="1"/>
    <col min="3330" max="3330" width="19.5" style="74" bestFit="1" customWidth="1"/>
    <col min="3331" max="3336" width="21.5" style="74" customWidth="1"/>
    <col min="3337" max="3337" width="14" style="74" bestFit="1" customWidth="1"/>
    <col min="3338" max="3582" width="12" style="74"/>
    <col min="3583" max="3583" width="1.6640625" style="74" customWidth="1"/>
    <col min="3584" max="3584" width="0" style="74" hidden="1" customWidth="1"/>
    <col min="3585" max="3585" width="53.5" style="74" customWidth="1"/>
    <col min="3586" max="3586" width="19.5" style="74" bestFit="1" customWidth="1"/>
    <col min="3587" max="3592" width="21.5" style="74" customWidth="1"/>
    <col min="3593" max="3593" width="14" style="74" bestFit="1" customWidth="1"/>
    <col min="3594" max="3838" width="12" style="74"/>
    <col min="3839" max="3839" width="1.6640625" style="74" customWidth="1"/>
    <col min="3840" max="3840" width="0" style="74" hidden="1" customWidth="1"/>
    <col min="3841" max="3841" width="53.5" style="74" customWidth="1"/>
    <col min="3842" max="3842" width="19.5" style="74" bestFit="1" customWidth="1"/>
    <col min="3843" max="3848" width="21.5" style="74" customWidth="1"/>
    <col min="3849" max="3849" width="14" style="74" bestFit="1" customWidth="1"/>
    <col min="3850" max="4094" width="12" style="74"/>
    <col min="4095" max="4095" width="1.6640625" style="74" customWidth="1"/>
    <col min="4096" max="4096" width="0" style="74" hidden="1" customWidth="1"/>
    <col min="4097" max="4097" width="53.5" style="74" customWidth="1"/>
    <col min="4098" max="4098" width="19.5" style="74" bestFit="1" customWidth="1"/>
    <col min="4099" max="4104" width="21.5" style="74" customWidth="1"/>
    <col min="4105" max="4105" width="14" style="74" bestFit="1" customWidth="1"/>
    <col min="4106" max="4350" width="12" style="74"/>
    <col min="4351" max="4351" width="1.6640625" style="74" customWidth="1"/>
    <col min="4352" max="4352" width="0" style="74" hidden="1" customWidth="1"/>
    <col min="4353" max="4353" width="53.5" style="74" customWidth="1"/>
    <col min="4354" max="4354" width="19.5" style="74" bestFit="1" customWidth="1"/>
    <col min="4355" max="4360" width="21.5" style="74" customWidth="1"/>
    <col min="4361" max="4361" width="14" style="74" bestFit="1" customWidth="1"/>
    <col min="4362" max="4606" width="12" style="74"/>
    <col min="4607" max="4607" width="1.6640625" style="74" customWidth="1"/>
    <col min="4608" max="4608" width="0" style="74" hidden="1" customWidth="1"/>
    <col min="4609" max="4609" width="53.5" style="74" customWidth="1"/>
    <col min="4610" max="4610" width="19.5" style="74" bestFit="1" customWidth="1"/>
    <col min="4611" max="4616" width="21.5" style="74" customWidth="1"/>
    <col min="4617" max="4617" width="14" style="74" bestFit="1" customWidth="1"/>
    <col min="4618" max="4862" width="12" style="74"/>
    <col min="4863" max="4863" width="1.6640625" style="74" customWidth="1"/>
    <col min="4864" max="4864" width="0" style="74" hidden="1" customWidth="1"/>
    <col min="4865" max="4865" width="53.5" style="74" customWidth="1"/>
    <col min="4866" max="4866" width="19.5" style="74" bestFit="1" customWidth="1"/>
    <col min="4867" max="4872" width="21.5" style="74" customWidth="1"/>
    <col min="4873" max="4873" width="14" style="74" bestFit="1" customWidth="1"/>
    <col min="4874" max="5118" width="12" style="74"/>
    <col min="5119" max="5119" width="1.6640625" style="74" customWidth="1"/>
    <col min="5120" max="5120" width="0" style="74" hidden="1" customWidth="1"/>
    <col min="5121" max="5121" width="53.5" style="74" customWidth="1"/>
    <col min="5122" max="5122" width="19.5" style="74" bestFit="1" customWidth="1"/>
    <col min="5123" max="5128" width="21.5" style="74" customWidth="1"/>
    <col min="5129" max="5129" width="14" style="74" bestFit="1" customWidth="1"/>
    <col min="5130" max="5374" width="12" style="74"/>
    <col min="5375" max="5375" width="1.6640625" style="74" customWidth="1"/>
    <col min="5376" max="5376" width="0" style="74" hidden="1" customWidth="1"/>
    <col min="5377" max="5377" width="53.5" style="74" customWidth="1"/>
    <col min="5378" max="5378" width="19.5" style="74" bestFit="1" customWidth="1"/>
    <col min="5379" max="5384" width="21.5" style="74" customWidth="1"/>
    <col min="5385" max="5385" width="14" style="74" bestFit="1" customWidth="1"/>
    <col min="5386" max="5630" width="12" style="74"/>
    <col min="5631" max="5631" width="1.6640625" style="74" customWidth="1"/>
    <col min="5632" max="5632" width="0" style="74" hidden="1" customWidth="1"/>
    <col min="5633" max="5633" width="53.5" style="74" customWidth="1"/>
    <col min="5634" max="5634" width="19.5" style="74" bestFit="1" customWidth="1"/>
    <col min="5635" max="5640" width="21.5" style="74" customWidth="1"/>
    <col min="5641" max="5641" width="14" style="74" bestFit="1" customWidth="1"/>
    <col min="5642" max="5886" width="12" style="74"/>
    <col min="5887" max="5887" width="1.6640625" style="74" customWidth="1"/>
    <col min="5888" max="5888" width="0" style="74" hidden="1" customWidth="1"/>
    <col min="5889" max="5889" width="53.5" style="74" customWidth="1"/>
    <col min="5890" max="5890" width="19.5" style="74" bestFit="1" customWidth="1"/>
    <col min="5891" max="5896" width="21.5" style="74" customWidth="1"/>
    <col min="5897" max="5897" width="14" style="74" bestFit="1" customWidth="1"/>
    <col min="5898" max="6142" width="12" style="74"/>
    <col min="6143" max="6143" width="1.6640625" style="74" customWidth="1"/>
    <col min="6144" max="6144" width="0" style="74" hidden="1" customWidth="1"/>
    <col min="6145" max="6145" width="53.5" style="74" customWidth="1"/>
    <col min="6146" max="6146" width="19.5" style="74" bestFit="1" customWidth="1"/>
    <col min="6147" max="6152" width="21.5" style="74" customWidth="1"/>
    <col min="6153" max="6153" width="14" style="74" bestFit="1" customWidth="1"/>
    <col min="6154" max="6398" width="12" style="74"/>
    <col min="6399" max="6399" width="1.6640625" style="74" customWidth="1"/>
    <col min="6400" max="6400" width="0" style="74" hidden="1" customWidth="1"/>
    <col min="6401" max="6401" width="53.5" style="74" customWidth="1"/>
    <col min="6402" max="6402" width="19.5" style="74" bestFit="1" customWidth="1"/>
    <col min="6403" max="6408" width="21.5" style="74" customWidth="1"/>
    <col min="6409" max="6409" width="14" style="74" bestFit="1" customWidth="1"/>
    <col min="6410" max="6654" width="12" style="74"/>
    <col min="6655" max="6655" width="1.6640625" style="74" customWidth="1"/>
    <col min="6656" max="6656" width="0" style="74" hidden="1" customWidth="1"/>
    <col min="6657" max="6657" width="53.5" style="74" customWidth="1"/>
    <col min="6658" max="6658" width="19.5" style="74" bestFit="1" customWidth="1"/>
    <col min="6659" max="6664" width="21.5" style="74" customWidth="1"/>
    <col min="6665" max="6665" width="14" style="74" bestFit="1" customWidth="1"/>
    <col min="6666" max="6910" width="12" style="74"/>
    <col min="6911" max="6911" width="1.6640625" style="74" customWidth="1"/>
    <col min="6912" max="6912" width="0" style="74" hidden="1" customWidth="1"/>
    <col min="6913" max="6913" width="53.5" style="74" customWidth="1"/>
    <col min="6914" max="6914" width="19.5" style="74" bestFit="1" customWidth="1"/>
    <col min="6915" max="6920" width="21.5" style="74" customWidth="1"/>
    <col min="6921" max="6921" width="14" style="74" bestFit="1" customWidth="1"/>
    <col min="6922" max="7166" width="12" style="74"/>
    <col min="7167" max="7167" width="1.6640625" style="74" customWidth="1"/>
    <col min="7168" max="7168" width="0" style="74" hidden="1" customWidth="1"/>
    <col min="7169" max="7169" width="53.5" style="74" customWidth="1"/>
    <col min="7170" max="7170" width="19.5" style="74" bestFit="1" customWidth="1"/>
    <col min="7171" max="7176" width="21.5" style="74" customWidth="1"/>
    <col min="7177" max="7177" width="14" style="74" bestFit="1" customWidth="1"/>
    <col min="7178" max="7422" width="12" style="74"/>
    <col min="7423" max="7423" width="1.6640625" style="74" customWidth="1"/>
    <col min="7424" max="7424" width="0" style="74" hidden="1" customWidth="1"/>
    <col min="7425" max="7425" width="53.5" style="74" customWidth="1"/>
    <col min="7426" max="7426" width="19.5" style="74" bestFit="1" customWidth="1"/>
    <col min="7427" max="7432" width="21.5" style="74" customWidth="1"/>
    <col min="7433" max="7433" width="14" style="74" bestFit="1" customWidth="1"/>
    <col min="7434" max="7678" width="12" style="74"/>
    <col min="7679" max="7679" width="1.6640625" style="74" customWidth="1"/>
    <col min="7680" max="7680" width="0" style="74" hidden="1" customWidth="1"/>
    <col min="7681" max="7681" width="53.5" style="74" customWidth="1"/>
    <col min="7682" max="7682" width="19.5" style="74" bestFit="1" customWidth="1"/>
    <col min="7683" max="7688" width="21.5" style="74" customWidth="1"/>
    <col min="7689" max="7689" width="14" style="74" bestFit="1" customWidth="1"/>
    <col min="7690" max="7934" width="12" style="74"/>
    <col min="7935" max="7935" width="1.6640625" style="74" customWidth="1"/>
    <col min="7936" max="7936" width="0" style="74" hidden="1" customWidth="1"/>
    <col min="7937" max="7937" width="53.5" style="74" customWidth="1"/>
    <col min="7938" max="7938" width="19.5" style="74" bestFit="1" customWidth="1"/>
    <col min="7939" max="7944" width="21.5" style="74" customWidth="1"/>
    <col min="7945" max="7945" width="14" style="74" bestFit="1" customWidth="1"/>
    <col min="7946" max="8190" width="12" style="74"/>
    <col min="8191" max="8191" width="1.6640625" style="74" customWidth="1"/>
    <col min="8192" max="8192" width="0" style="74" hidden="1" customWidth="1"/>
    <col min="8193" max="8193" width="53.5" style="74" customWidth="1"/>
    <col min="8194" max="8194" width="19.5" style="74" bestFit="1" customWidth="1"/>
    <col min="8195" max="8200" width="21.5" style="74" customWidth="1"/>
    <col min="8201" max="8201" width="14" style="74" bestFit="1" customWidth="1"/>
    <col min="8202" max="8446" width="12" style="74"/>
    <col min="8447" max="8447" width="1.6640625" style="74" customWidth="1"/>
    <col min="8448" max="8448" width="0" style="74" hidden="1" customWidth="1"/>
    <col min="8449" max="8449" width="53.5" style="74" customWidth="1"/>
    <col min="8450" max="8450" width="19.5" style="74" bestFit="1" customWidth="1"/>
    <col min="8451" max="8456" width="21.5" style="74" customWidth="1"/>
    <col min="8457" max="8457" width="14" style="74" bestFit="1" customWidth="1"/>
    <col min="8458" max="8702" width="12" style="74"/>
    <col min="8703" max="8703" width="1.6640625" style="74" customWidth="1"/>
    <col min="8704" max="8704" width="0" style="74" hidden="1" customWidth="1"/>
    <col min="8705" max="8705" width="53.5" style="74" customWidth="1"/>
    <col min="8706" max="8706" width="19.5" style="74" bestFit="1" customWidth="1"/>
    <col min="8707" max="8712" width="21.5" style="74" customWidth="1"/>
    <col min="8713" max="8713" width="14" style="74" bestFit="1" customWidth="1"/>
    <col min="8714" max="8958" width="12" style="74"/>
    <col min="8959" max="8959" width="1.6640625" style="74" customWidth="1"/>
    <col min="8960" max="8960" width="0" style="74" hidden="1" customWidth="1"/>
    <col min="8961" max="8961" width="53.5" style="74" customWidth="1"/>
    <col min="8962" max="8962" width="19.5" style="74" bestFit="1" customWidth="1"/>
    <col min="8963" max="8968" width="21.5" style="74" customWidth="1"/>
    <col min="8969" max="8969" width="14" style="74" bestFit="1" customWidth="1"/>
    <col min="8970" max="9214" width="12" style="74"/>
    <col min="9215" max="9215" width="1.6640625" style="74" customWidth="1"/>
    <col min="9216" max="9216" width="0" style="74" hidden="1" customWidth="1"/>
    <col min="9217" max="9217" width="53.5" style="74" customWidth="1"/>
    <col min="9218" max="9218" width="19.5" style="74" bestFit="1" customWidth="1"/>
    <col min="9219" max="9224" width="21.5" style="74" customWidth="1"/>
    <col min="9225" max="9225" width="14" style="74" bestFit="1" customWidth="1"/>
    <col min="9226" max="9470" width="12" style="74"/>
    <col min="9471" max="9471" width="1.6640625" style="74" customWidth="1"/>
    <col min="9472" max="9472" width="0" style="74" hidden="1" customWidth="1"/>
    <col min="9473" max="9473" width="53.5" style="74" customWidth="1"/>
    <col min="9474" max="9474" width="19.5" style="74" bestFit="1" customWidth="1"/>
    <col min="9475" max="9480" width="21.5" style="74" customWidth="1"/>
    <col min="9481" max="9481" width="14" style="74" bestFit="1" customWidth="1"/>
    <col min="9482" max="9726" width="12" style="74"/>
    <col min="9727" max="9727" width="1.6640625" style="74" customWidth="1"/>
    <col min="9728" max="9728" width="0" style="74" hidden="1" customWidth="1"/>
    <col min="9729" max="9729" width="53.5" style="74" customWidth="1"/>
    <col min="9730" max="9730" width="19.5" style="74" bestFit="1" customWidth="1"/>
    <col min="9731" max="9736" width="21.5" style="74" customWidth="1"/>
    <col min="9737" max="9737" width="14" style="74" bestFit="1" customWidth="1"/>
    <col min="9738" max="9982" width="12" style="74"/>
    <col min="9983" max="9983" width="1.6640625" style="74" customWidth="1"/>
    <col min="9984" max="9984" width="0" style="74" hidden="1" customWidth="1"/>
    <col min="9985" max="9985" width="53.5" style="74" customWidth="1"/>
    <col min="9986" max="9986" width="19.5" style="74" bestFit="1" customWidth="1"/>
    <col min="9987" max="9992" width="21.5" style="74" customWidth="1"/>
    <col min="9993" max="9993" width="14" style="74" bestFit="1" customWidth="1"/>
    <col min="9994" max="10238" width="12" style="74"/>
    <col min="10239" max="10239" width="1.6640625" style="74" customWidth="1"/>
    <col min="10240" max="10240" width="0" style="74" hidden="1" customWidth="1"/>
    <col min="10241" max="10241" width="53.5" style="74" customWidth="1"/>
    <col min="10242" max="10242" width="19.5" style="74" bestFit="1" customWidth="1"/>
    <col min="10243" max="10248" width="21.5" style="74" customWidth="1"/>
    <col min="10249" max="10249" width="14" style="74" bestFit="1" customWidth="1"/>
    <col min="10250" max="10494" width="12" style="74"/>
    <col min="10495" max="10495" width="1.6640625" style="74" customWidth="1"/>
    <col min="10496" max="10496" width="0" style="74" hidden="1" customWidth="1"/>
    <col min="10497" max="10497" width="53.5" style="74" customWidth="1"/>
    <col min="10498" max="10498" width="19.5" style="74" bestFit="1" customWidth="1"/>
    <col min="10499" max="10504" width="21.5" style="74" customWidth="1"/>
    <col min="10505" max="10505" width="14" style="74" bestFit="1" customWidth="1"/>
    <col min="10506" max="10750" width="12" style="74"/>
    <col min="10751" max="10751" width="1.6640625" style="74" customWidth="1"/>
    <col min="10752" max="10752" width="0" style="74" hidden="1" customWidth="1"/>
    <col min="10753" max="10753" width="53.5" style="74" customWidth="1"/>
    <col min="10754" max="10754" width="19.5" style="74" bestFit="1" customWidth="1"/>
    <col min="10755" max="10760" width="21.5" style="74" customWidth="1"/>
    <col min="10761" max="10761" width="14" style="74" bestFit="1" customWidth="1"/>
    <col min="10762" max="11006" width="12" style="74"/>
    <col min="11007" max="11007" width="1.6640625" style="74" customWidth="1"/>
    <col min="11008" max="11008" width="0" style="74" hidden="1" customWidth="1"/>
    <col min="11009" max="11009" width="53.5" style="74" customWidth="1"/>
    <col min="11010" max="11010" width="19.5" style="74" bestFit="1" customWidth="1"/>
    <col min="11011" max="11016" width="21.5" style="74" customWidth="1"/>
    <col min="11017" max="11017" width="14" style="74" bestFit="1" customWidth="1"/>
    <col min="11018" max="11262" width="12" style="74"/>
    <col min="11263" max="11263" width="1.6640625" style="74" customWidth="1"/>
    <col min="11264" max="11264" width="0" style="74" hidden="1" customWidth="1"/>
    <col min="11265" max="11265" width="53.5" style="74" customWidth="1"/>
    <col min="11266" max="11266" width="19.5" style="74" bestFit="1" customWidth="1"/>
    <col min="11267" max="11272" width="21.5" style="74" customWidth="1"/>
    <col min="11273" max="11273" width="14" style="74" bestFit="1" customWidth="1"/>
    <col min="11274" max="11518" width="12" style="74"/>
    <col min="11519" max="11519" width="1.6640625" style="74" customWidth="1"/>
    <col min="11520" max="11520" width="0" style="74" hidden="1" customWidth="1"/>
    <col min="11521" max="11521" width="53.5" style="74" customWidth="1"/>
    <col min="11522" max="11522" width="19.5" style="74" bestFit="1" customWidth="1"/>
    <col min="11523" max="11528" width="21.5" style="74" customWidth="1"/>
    <col min="11529" max="11529" width="14" style="74" bestFit="1" customWidth="1"/>
    <col min="11530" max="11774" width="12" style="74"/>
    <col min="11775" max="11775" width="1.6640625" style="74" customWidth="1"/>
    <col min="11776" max="11776" width="0" style="74" hidden="1" customWidth="1"/>
    <col min="11777" max="11777" width="53.5" style="74" customWidth="1"/>
    <col min="11778" max="11778" width="19.5" style="74" bestFit="1" customWidth="1"/>
    <col min="11779" max="11784" width="21.5" style="74" customWidth="1"/>
    <col min="11785" max="11785" width="14" style="74" bestFit="1" customWidth="1"/>
    <col min="11786" max="12030" width="12" style="74"/>
    <col min="12031" max="12031" width="1.6640625" style="74" customWidth="1"/>
    <col min="12032" max="12032" width="0" style="74" hidden="1" customWidth="1"/>
    <col min="12033" max="12033" width="53.5" style="74" customWidth="1"/>
    <col min="12034" max="12034" width="19.5" style="74" bestFit="1" customWidth="1"/>
    <col min="12035" max="12040" width="21.5" style="74" customWidth="1"/>
    <col min="12041" max="12041" width="14" style="74" bestFit="1" customWidth="1"/>
    <col min="12042" max="12286" width="12" style="74"/>
    <col min="12287" max="12287" width="1.6640625" style="74" customWidth="1"/>
    <col min="12288" max="12288" width="0" style="74" hidden="1" customWidth="1"/>
    <col min="12289" max="12289" width="53.5" style="74" customWidth="1"/>
    <col min="12290" max="12290" width="19.5" style="74" bestFit="1" customWidth="1"/>
    <col min="12291" max="12296" width="21.5" style="74" customWidth="1"/>
    <col min="12297" max="12297" width="14" style="74" bestFit="1" customWidth="1"/>
    <col min="12298" max="12542" width="12" style="74"/>
    <col min="12543" max="12543" width="1.6640625" style="74" customWidth="1"/>
    <col min="12544" max="12544" width="0" style="74" hidden="1" customWidth="1"/>
    <col min="12545" max="12545" width="53.5" style="74" customWidth="1"/>
    <col min="12546" max="12546" width="19.5" style="74" bestFit="1" customWidth="1"/>
    <col min="12547" max="12552" width="21.5" style="74" customWidth="1"/>
    <col min="12553" max="12553" width="14" style="74" bestFit="1" customWidth="1"/>
    <col min="12554" max="12798" width="12" style="74"/>
    <col min="12799" max="12799" width="1.6640625" style="74" customWidth="1"/>
    <col min="12800" max="12800" width="0" style="74" hidden="1" customWidth="1"/>
    <col min="12801" max="12801" width="53.5" style="74" customWidth="1"/>
    <col min="12802" max="12802" width="19.5" style="74" bestFit="1" customWidth="1"/>
    <col min="12803" max="12808" width="21.5" style="74" customWidth="1"/>
    <col min="12809" max="12809" width="14" style="74" bestFit="1" customWidth="1"/>
    <col min="12810" max="13054" width="12" style="74"/>
    <col min="13055" max="13055" width="1.6640625" style="74" customWidth="1"/>
    <col min="13056" max="13056" width="0" style="74" hidden="1" customWidth="1"/>
    <col min="13057" max="13057" width="53.5" style="74" customWidth="1"/>
    <col min="13058" max="13058" width="19.5" style="74" bestFit="1" customWidth="1"/>
    <col min="13059" max="13064" width="21.5" style="74" customWidth="1"/>
    <col min="13065" max="13065" width="14" style="74" bestFit="1" customWidth="1"/>
    <col min="13066" max="13310" width="12" style="74"/>
    <col min="13311" max="13311" width="1.6640625" style="74" customWidth="1"/>
    <col min="13312" max="13312" width="0" style="74" hidden="1" customWidth="1"/>
    <col min="13313" max="13313" width="53.5" style="74" customWidth="1"/>
    <col min="13314" max="13314" width="19.5" style="74" bestFit="1" customWidth="1"/>
    <col min="13315" max="13320" width="21.5" style="74" customWidth="1"/>
    <col min="13321" max="13321" width="14" style="74" bestFit="1" customWidth="1"/>
    <col min="13322" max="13566" width="12" style="74"/>
    <col min="13567" max="13567" width="1.6640625" style="74" customWidth="1"/>
    <col min="13568" max="13568" width="0" style="74" hidden="1" customWidth="1"/>
    <col min="13569" max="13569" width="53.5" style="74" customWidth="1"/>
    <col min="13570" max="13570" width="19.5" style="74" bestFit="1" customWidth="1"/>
    <col min="13571" max="13576" width="21.5" style="74" customWidth="1"/>
    <col min="13577" max="13577" width="14" style="74" bestFit="1" customWidth="1"/>
    <col min="13578" max="13822" width="12" style="74"/>
    <col min="13823" max="13823" width="1.6640625" style="74" customWidth="1"/>
    <col min="13824" max="13824" width="0" style="74" hidden="1" customWidth="1"/>
    <col min="13825" max="13825" width="53.5" style="74" customWidth="1"/>
    <col min="13826" max="13826" width="19.5" style="74" bestFit="1" customWidth="1"/>
    <col min="13827" max="13832" width="21.5" style="74" customWidth="1"/>
    <col min="13833" max="13833" width="14" style="74" bestFit="1" customWidth="1"/>
    <col min="13834" max="14078" width="12" style="74"/>
    <col min="14079" max="14079" width="1.6640625" style="74" customWidth="1"/>
    <col min="14080" max="14080" width="0" style="74" hidden="1" customWidth="1"/>
    <col min="14081" max="14081" width="53.5" style="74" customWidth="1"/>
    <col min="14082" max="14082" width="19.5" style="74" bestFit="1" customWidth="1"/>
    <col min="14083" max="14088" width="21.5" style="74" customWidth="1"/>
    <col min="14089" max="14089" width="14" style="74" bestFit="1" customWidth="1"/>
    <col min="14090" max="14334" width="12" style="74"/>
    <col min="14335" max="14335" width="1.6640625" style="74" customWidth="1"/>
    <col min="14336" max="14336" width="0" style="74" hidden="1" customWidth="1"/>
    <col min="14337" max="14337" width="53.5" style="74" customWidth="1"/>
    <col min="14338" max="14338" width="19.5" style="74" bestFit="1" customWidth="1"/>
    <col min="14339" max="14344" width="21.5" style="74" customWidth="1"/>
    <col min="14345" max="14345" width="14" style="74" bestFit="1" customWidth="1"/>
    <col min="14346" max="14590" width="12" style="74"/>
    <col min="14591" max="14591" width="1.6640625" style="74" customWidth="1"/>
    <col min="14592" max="14592" width="0" style="74" hidden="1" customWidth="1"/>
    <col min="14593" max="14593" width="53.5" style="74" customWidth="1"/>
    <col min="14594" max="14594" width="19.5" style="74" bestFit="1" customWidth="1"/>
    <col min="14595" max="14600" width="21.5" style="74" customWidth="1"/>
    <col min="14601" max="14601" width="14" style="74" bestFit="1" customWidth="1"/>
    <col min="14602" max="14846" width="12" style="74"/>
    <col min="14847" max="14847" width="1.6640625" style="74" customWidth="1"/>
    <col min="14848" max="14848" width="0" style="74" hidden="1" customWidth="1"/>
    <col min="14849" max="14849" width="53.5" style="74" customWidth="1"/>
    <col min="14850" max="14850" width="19.5" style="74" bestFit="1" customWidth="1"/>
    <col min="14851" max="14856" width="21.5" style="74" customWidth="1"/>
    <col min="14857" max="14857" width="14" style="74" bestFit="1" customWidth="1"/>
    <col min="14858" max="15102" width="12" style="74"/>
    <col min="15103" max="15103" width="1.6640625" style="74" customWidth="1"/>
    <col min="15104" max="15104" width="0" style="74" hidden="1" customWidth="1"/>
    <col min="15105" max="15105" width="53.5" style="74" customWidth="1"/>
    <col min="15106" max="15106" width="19.5" style="74" bestFit="1" customWidth="1"/>
    <col min="15107" max="15112" width="21.5" style="74" customWidth="1"/>
    <col min="15113" max="15113" width="14" style="74" bestFit="1" customWidth="1"/>
    <col min="15114" max="15358" width="12" style="74"/>
    <col min="15359" max="15359" width="1.6640625" style="74" customWidth="1"/>
    <col min="15360" max="15360" width="0" style="74" hidden="1" customWidth="1"/>
    <col min="15361" max="15361" width="53.5" style="74" customWidth="1"/>
    <col min="15362" max="15362" width="19.5" style="74" bestFit="1" customWidth="1"/>
    <col min="15363" max="15368" width="21.5" style="74" customWidth="1"/>
    <col min="15369" max="15369" width="14" style="74" bestFit="1" customWidth="1"/>
    <col min="15370" max="15614" width="12" style="74"/>
    <col min="15615" max="15615" width="1.6640625" style="74" customWidth="1"/>
    <col min="15616" max="15616" width="0" style="74" hidden="1" customWidth="1"/>
    <col min="15617" max="15617" width="53.5" style="74" customWidth="1"/>
    <col min="15618" max="15618" width="19.5" style="74" bestFit="1" customWidth="1"/>
    <col min="15619" max="15624" width="21.5" style="74" customWidth="1"/>
    <col min="15625" max="15625" width="14" style="74" bestFit="1" customWidth="1"/>
    <col min="15626" max="15870" width="12" style="74"/>
    <col min="15871" max="15871" width="1.6640625" style="74" customWidth="1"/>
    <col min="15872" max="15872" width="0" style="74" hidden="1" customWidth="1"/>
    <col min="15873" max="15873" width="53.5" style="74" customWidth="1"/>
    <col min="15874" max="15874" width="19.5" style="74" bestFit="1" customWidth="1"/>
    <col min="15875" max="15880" width="21.5" style="74" customWidth="1"/>
    <col min="15881" max="15881" width="14" style="74" bestFit="1" customWidth="1"/>
    <col min="15882" max="16126" width="12" style="74"/>
    <col min="16127" max="16127" width="1.6640625" style="74" customWidth="1"/>
    <col min="16128" max="16128" width="0" style="74" hidden="1" customWidth="1"/>
    <col min="16129" max="16129" width="53.5" style="74" customWidth="1"/>
    <col min="16130" max="16130" width="19.5" style="74" bestFit="1" customWidth="1"/>
    <col min="16131" max="16136" width="21.5" style="74" customWidth="1"/>
    <col min="16137" max="16137" width="14" style="74" bestFit="1" customWidth="1"/>
    <col min="16138" max="16384" width="12" style="74"/>
  </cols>
  <sheetData>
    <row r="1" spans="1:13" ht="14.25" customHeight="1">
      <c r="A1" s="71" t="s">
        <v>57</v>
      </c>
      <c r="B1" s="72"/>
      <c r="C1" s="72"/>
      <c r="D1" s="72"/>
      <c r="E1" s="72"/>
      <c r="F1" s="72"/>
      <c r="G1" s="73"/>
      <c r="H1" s="74"/>
    </row>
    <row r="2" spans="1:13" ht="14.25" customHeight="1">
      <c r="A2" s="75" t="s">
        <v>58</v>
      </c>
      <c r="B2" s="76"/>
      <c r="C2" s="76"/>
      <c r="D2" s="76"/>
      <c r="E2" s="76"/>
      <c r="F2" s="76"/>
      <c r="G2" s="77"/>
      <c r="H2" s="74"/>
    </row>
    <row r="3" spans="1:13" ht="14.25" customHeight="1">
      <c r="A3" s="75" t="s">
        <v>59</v>
      </c>
      <c r="B3" s="76"/>
      <c r="C3" s="76"/>
      <c r="D3" s="76"/>
      <c r="E3" s="76"/>
      <c r="F3" s="76"/>
      <c r="G3" s="77"/>
      <c r="H3" s="74"/>
    </row>
    <row r="4" spans="1:13" s="81" customFormat="1" ht="14.25" customHeight="1">
      <c r="A4" s="78" t="s">
        <v>60</v>
      </c>
      <c r="B4" s="79"/>
      <c r="C4" s="79"/>
      <c r="D4" s="79"/>
      <c r="E4" s="79"/>
      <c r="F4" s="79"/>
      <c r="G4" s="80"/>
    </row>
    <row r="5" spans="1:13" ht="14.25" customHeight="1">
      <c r="A5" s="82" t="s">
        <v>61</v>
      </c>
      <c r="B5" s="83" t="s">
        <v>62</v>
      </c>
      <c r="C5" s="83"/>
      <c r="D5" s="83"/>
      <c r="E5" s="83"/>
      <c r="F5" s="83"/>
      <c r="G5" s="83" t="s">
        <v>63</v>
      </c>
      <c r="H5" s="74"/>
    </row>
    <row r="6" spans="1:13" ht="24">
      <c r="A6" s="82"/>
      <c r="B6" s="84" t="s">
        <v>64</v>
      </c>
      <c r="C6" s="84" t="s">
        <v>65</v>
      </c>
      <c r="D6" s="84" t="s">
        <v>6</v>
      </c>
      <c r="E6" s="84" t="s">
        <v>7</v>
      </c>
      <c r="F6" s="84" t="s">
        <v>66</v>
      </c>
      <c r="G6" s="85"/>
      <c r="H6" s="74"/>
    </row>
    <row r="7" spans="1:13" ht="14.25" customHeight="1">
      <c r="A7" s="86"/>
      <c r="B7" s="84">
        <v>1</v>
      </c>
      <c r="C7" s="84">
        <v>2</v>
      </c>
      <c r="D7" s="84" t="s">
        <v>67</v>
      </c>
      <c r="E7" s="84">
        <v>4</v>
      </c>
      <c r="F7" s="84">
        <v>5</v>
      </c>
      <c r="G7" s="84" t="s">
        <v>68</v>
      </c>
      <c r="H7" s="74"/>
    </row>
    <row r="8" spans="1:13" ht="14.25" customHeight="1">
      <c r="A8" s="87" t="s">
        <v>69</v>
      </c>
      <c r="B8" s="88">
        <v>14141524.560000001</v>
      </c>
      <c r="C8" s="88">
        <v>-301911.49</v>
      </c>
      <c r="D8" s="89">
        <f>B8+C8</f>
        <v>13839613.07</v>
      </c>
      <c r="E8" s="88">
        <v>2864383.36</v>
      </c>
      <c r="F8" s="88">
        <v>2864383.36</v>
      </c>
      <c r="G8" s="90">
        <f>D8-E8</f>
        <v>10975229.710000001</v>
      </c>
      <c r="H8" s="91"/>
      <c r="I8" s="91"/>
      <c r="J8" s="91"/>
      <c r="K8" s="91"/>
      <c r="L8" s="91"/>
      <c r="M8" s="91"/>
    </row>
    <row r="9" spans="1:13" ht="14.25" customHeight="1">
      <c r="A9" s="92" t="s">
        <v>70</v>
      </c>
      <c r="B9" s="88">
        <v>8956511.6600000001</v>
      </c>
      <c r="C9" s="88">
        <v>5171191</v>
      </c>
      <c r="D9" s="93">
        <f>B9+C9</f>
        <v>14127702.66</v>
      </c>
      <c r="E9" s="88">
        <v>4773556.16</v>
      </c>
      <c r="F9" s="88">
        <v>4773556.16</v>
      </c>
      <c r="G9" s="94">
        <f>D9-E9</f>
        <v>9354146.5</v>
      </c>
      <c r="H9" s="91"/>
      <c r="I9" s="91"/>
      <c r="J9" s="91"/>
      <c r="K9" s="91"/>
      <c r="L9" s="91"/>
      <c r="M9" s="91"/>
    </row>
    <row r="10" spans="1:13" ht="14.25" customHeight="1">
      <c r="A10" s="92" t="s">
        <v>71</v>
      </c>
      <c r="B10" s="88">
        <v>23003032.18</v>
      </c>
      <c r="C10" s="88">
        <v>-753439.5</v>
      </c>
      <c r="D10" s="93">
        <f t="shared" ref="D10:D81" si="0">B10+C10</f>
        <v>22249592.68</v>
      </c>
      <c r="E10" s="88">
        <v>4671363</v>
      </c>
      <c r="F10" s="88">
        <v>4671363</v>
      </c>
      <c r="G10" s="94">
        <f t="shared" ref="G10:G81" si="1">D10-E10</f>
        <v>17578229.68</v>
      </c>
      <c r="H10" s="91"/>
      <c r="I10" s="91"/>
      <c r="J10" s="91"/>
      <c r="K10" s="91"/>
      <c r="L10" s="91"/>
      <c r="M10" s="91"/>
    </row>
    <row r="11" spans="1:13" ht="14.25" customHeight="1">
      <c r="A11" s="95" t="s">
        <v>72</v>
      </c>
      <c r="B11" s="88">
        <v>16688893.68</v>
      </c>
      <c r="C11" s="88">
        <v>-331650</v>
      </c>
      <c r="D11" s="93">
        <f t="shared" si="0"/>
        <v>16357243.68</v>
      </c>
      <c r="E11" s="88">
        <v>3637956.85</v>
      </c>
      <c r="F11" s="88">
        <v>3637956.85</v>
      </c>
      <c r="G11" s="94">
        <f t="shared" si="1"/>
        <v>12719286.83</v>
      </c>
      <c r="H11" s="91"/>
      <c r="I11" s="91"/>
      <c r="J11" s="91"/>
      <c r="K11" s="91"/>
      <c r="L11" s="91"/>
      <c r="M11" s="91"/>
    </row>
    <row r="12" spans="1:13" ht="14.25" customHeight="1">
      <c r="A12" s="96" t="s">
        <v>73</v>
      </c>
      <c r="B12" s="88">
        <v>5151053.05</v>
      </c>
      <c r="C12" s="88">
        <v>-148042</v>
      </c>
      <c r="D12" s="93">
        <f t="shared" si="0"/>
        <v>5003011.05</v>
      </c>
      <c r="E12" s="88">
        <v>1004665.64</v>
      </c>
      <c r="F12" s="88">
        <v>1004665.64</v>
      </c>
      <c r="G12" s="94">
        <f t="shared" si="1"/>
        <v>3998345.4099999997</v>
      </c>
      <c r="H12" s="91"/>
      <c r="I12" s="91"/>
      <c r="J12" s="91"/>
      <c r="K12" s="91"/>
      <c r="L12" s="91"/>
      <c r="M12" s="91"/>
    </row>
    <row r="13" spans="1:13" ht="14.25" customHeight="1">
      <c r="A13" s="96" t="s">
        <v>74</v>
      </c>
      <c r="B13" s="88">
        <v>9989318.8900000006</v>
      </c>
      <c r="C13" s="88">
        <v>-117249</v>
      </c>
      <c r="D13" s="93">
        <f t="shared" si="0"/>
        <v>9872069.8900000006</v>
      </c>
      <c r="E13" s="88">
        <v>2285547.6800000002</v>
      </c>
      <c r="F13" s="88">
        <v>2285547.6800000002</v>
      </c>
      <c r="G13" s="94">
        <f t="shared" si="1"/>
        <v>7586522.2100000009</v>
      </c>
      <c r="H13" s="91"/>
      <c r="I13" s="91"/>
      <c r="J13" s="91"/>
      <c r="K13" s="91"/>
      <c r="L13" s="91"/>
      <c r="M13" s="91"/>
    </row>
    <row r="14" spans="1:13" ht="14.25" customHeight="1">
      <c r="A14" s="96" t="s">
        <v>75</v>
      </c>
      <c r="B14" s="88">
        <v>2959454530.23</v>
      </c>
      <c r="C14" s="88">
        <v>87850562.049999997</v>
      </c>
      <c r="D14" s="93">
        <f t="shared" si="0"/>
        <v>3047305092.2800002</v>
      </c>
      <c r="E14" s="88">
        <v>310379042.77999997</v>
      </c>
      <c r="F14" s="88">
        <v>310257690.14999998</v>
      </c>
      <c r="G14" s="94">
        <f t="shared" si="1"/>
        <v>2736926049.5</v>
      </c>
      <c r="H14" s="91"/>
      <c r="I14" s="91"/>
      <c r="J14" s="91"/>
      <c r="K14" s="91"/>
      <c r="L14" s="91"/>
      <c r="M14" s="91"/>
    </row>
    <row r="15" spans="1:13" ht="14.25" customHeight="1">
      <c r="A15" s="96" t="s">
        <v>76</v>
      </c>
      <c r="B15" s="88">
        <v>578007420.99000001</v>
      </c>
      <c r="C15" s="88">
        <v>-1231343.1200000001</v>
      </c>
      <c r="D15" s="93">
        <f t="shared" si="0"/>
        <v>576776077.87</v>
      </c>
      <c r="E15" s="88">
        <v>11179899.619999999</v>
      </c>
      <c r="F15" s="88">
        <v>11179899.619999999</v>
      </c>
      <c r="G15" s="94">
        <f t="shared" si="1"/>
        <v>565596178.25</v>
      </c>
      <c r="H15" s="91"/>
      <c r="I15" s="91"/>
      <c r="J15" s="91"/>
      <c r="K15" s="91"/>
      <c r="L15" s="91"/>
      <c r="M15" s="91"/>
    </row>
    <row r="16" spans="1:13" ht="14.25" customHeight="1">
      <c r="A16" s="96" t="s">
        <v>77</v>
      </c>
      <c r="B16" s="88">
        <v>30423870.170000002</v>
      </c>
      <c r="C16" s="88">
        <v>-1219841</v>
      </c>
      <c r="D16" s="93">
        <f t="shared" si="0"/>
        <v>29204029.170000002</v>
      </c>
      <c r="E16" s="88">
        <v>5662232.1200000001</v>
      </c>
      <c r="F16" s="88">
        <v>5662232.1200000001</v>
      </c>
      <c r="G16" s="94">
        <f t="shared" si="1"/>
        <v>23541797.050000001</v>
      </c>
      <c r="H16" s="91"/>
      <c r="I16" s="91"/>
      <c r="J16" s="91"/>
      <c r="K16" s="91"/>
      <c r="L16" s="91"/>
      <c r="M16" s="91"/>
    </row>
    <row r="17" spans="1:13" ht="14.25" customHeight="1">
      <c r="A17" s="96" t="s">
        <v>78</v>
      </c>
      <c r="B17" s="88">
        <v>70627184.260000005</v>
      </c>
      <c r="C17" s="88">
        <v>17045112.010000002</v>
      </c>
      <c r="D17" s="93">
        <f t="shared" si="0"/>
        <v>87672296.270000011</v>
      </c>
      <c r="E17" s="88">
        <v>12170733.800000001</v>
      </c>
      <c r="F17" s="88">
        <v>12170733.800000001</v>
      </c>
      <c r="G17" s="94">
        <f t="shared" si="1"/>
        <v>75501562.470000014</v>
      </c>
      <c r="H17" s="91"/>
      <c r="I17" s="91"/>
      <c r="J17" s="91"/>
      <c r="K17" s="91"/>
      <c r="L17" s="91"/>
      <c r="M17" s="91"/>
    </row>
    <row r="18" spans="1:13" ht="14.25" customHeight="1">
      <c r="A18" s="96" t="s">
        <v>79</v>
      </c>
      <c r="B18" s="88">
        <v>1247799867.8599999</v>
      </c>
      <c r="C18" s="88">
        <v>-86311149.829999998</v>
      </c>
      <c r="D18" s="93">
        <f t="shared" si="0"/>
        <v>1161488718.03</v>
      </c>
      <c r="E18" s="88">
        <v>206738189.11000001</v>
      </c>
      <c r="F18" s="88">
        <v>206738189.11000001</v>
      </c>
      <c r="G18" s="94">
        <f t="shared" si="1"/>
        <v>954750528.91999996</v>
      </c>
      <c r="H18" s="91"/>
      <c r="I18" s="91"/>
      <c r="J18" s="91"/>
      <c r="K18" s="91"/>
      <c r="L18" s="91"/>
      <c r="M18" s="91"/>
    </row>
    <row r="19" spans="1:13" ht="14.25" customHeight="1">
      <c r="A19" s="96" t="s">
        <v>80</v>
      </c>
      <c r="B19" s="88">
        <v>205781767.77000001</v>
      </c>
      <c r="C19" s="88">
        <v>53245628.590000004</v>
      </c>
      <c r="D19" s="93">
        <f t="shared" si="0"/>
        <v>259027396.36000001</v>
      </c>
      <c r="E19" s="88">
        <v>12460422.98</v>
      </c>
      <c r="F19" s="88">
        <v>12460422.98</v>
      </c>
      <c r="G19" s="94">
        <f t="shared" si="1"/>
        <v>246566973.38000003</v>
      </c>
      <c r="H19" s="91"/>
      <c r="I19" s="91"/>
      <c r="J19" s="91"/>
      <c r="K19" s="91"/>
      <c r="L19" s="91"/>
      <c r="M19" s="91"/>
    </row>
    <row r="20" spans="1:13" ht="14.25" customHeight="1">
      <c r="A20" s="96" t="s">
        <v>81</v>
      </c>
      <c r="B20" s="88">
        <v>36330030.890000001</v>
      </c>
      <c r="C20" s="88">
        <v>-1619024.06</v>
      </c>
      <c r="D20" s="93">
        <f t="shared" si="0"/>
        <v>34711006.829999998</v>
      </c>
      <c r="E20" s="88">
        <v>7148408.8099999996</v>
      </c>
      <c r="F20" s="88">
        <v>7148408.8099999996</v>
      </c>
      <c r="G20" s="94">
        <f t="shared" si="1"/>
        <v>27562598.02</v>
      </c>
      <c r="H20" s="91"/>
      <c r="I20" s="91"/>
      <c r="J20" s="91"/>
      <c r="K20" s="91"/>
      <c r="L20" s="91"/>
      <c r="M20" s="91"/>
    </row>
    <row r="21" spans="1:13" ht="14.25" customHeight="1">
      <c r="A21" s="96" t="s">
        <v>82</v>
      </c>
      <c r="B21" s="88">
        <v>34411857.75</v>
      </c>
      <c r="C21" s="88">
        <v>-2041230.22</v>
      </c>
      <c r="D21" s="93">
        <f t="shared" si="0"/>
        <v>32370627.530000001</v>
      </c>
      <c r="E21" s="88">
        <v>6182152.8300000001</v>
      </c>
      <c r="F21" s="88">
        <v>6182152.8300000001</v>
      </c>
      <c r="G21" s="94">
        <f t="shared" si="1"/>
        <v>26188474.700000003</v>
      </c>
      <c r="H21" s="91"/>
      <c r="I21" s="91"/>
      <c r="J21" s="91"/>
      <c r="K21" s="91"/>
      <c r="L21" s="91"/>
      <c r="M21" s="91"/>
    </row>
    <row r="22" spans="1:13" ht="14.25" customHeight="1">
      <c r="A22" s="96" t="s">
        <v>83</v>
      </c>
      <c r="B22" s="88">
        <v>49461384.289999999</v>
      </c>
      <c r="C22" s="88">
        <v>-2048450.06</v>
      </c>
      <c r="D22" s="93">
        <f t="shared" si="0"/>
        <v>47412934.229999997</v>
      </c>
      <c r="E22" s="88">
        <v>7237094.5899999999</v>
      </c>
      <c r="F22" s="88">
        <v>7237094.5899999999</v>
      </c>
      <c r="G22" s="94">
        <f t="shared" si="1"/>
        <v>40175839.640000001</v>
      </c>
      <c r="H22" s="91"/>
      <c r="I22" s="91"/>
      <c r="J22" s="91"/>
      <c r="K22" s="91"/>
      <c r="L22" s="91"/>
      <c r="M22" s="91"/>
    </row>
    <row r="23" spans="1:13" ht="14.25" customHeight="1">
      <c r="A23" s="96" t="s">
        <v>84</v>
      </c>
      <c r="B23" s="88">
        <v>27275684.23</v>
      </c>
      <c r="C23" s="88">
        <v>-174249.52</v>
      </c>
      <c r="D23" s="93">
        <f t="shared" si="0"/>
        <v>27101434.710000001</v>
      </c>
      <c r="E23" s="88">
        <v>5483555.8899999997</v>
      </c>
      <c r="F23" s="88">
        <v>5483555.8899999997</v>
      </c>
      <c r="G23" s="94">
        <f t="shared" si="1"/>
        <v>21617878.82</v>
      </c>
      <c r="H23" s="91"/>
      <c r="I23" s="91"/>
      <c r="J23" s="91"/>
      <c r="K23" s="91"/>
      <c r="L23" s="91"/>
      <c r="M23" s="91"/>
    </row>
    <row r="24" spans="1:13" ht="14.25" customHeight="1">
      <c r="A24" s="96" t="s">
        <v>85</v>
      </c>
      <c r="B24" s="88">
        <v>40964364.920000002</v>
      </c>
      <c r="C24" s="88">
        <v>-1499447.4</v>
      </c>
      <c r="D24" s="93">
        <f t="shared" si="0"/>
        <v>39464917.520000003</v>
      </c>
      <c r="E24" s="88">
        <v>7959277.0099999998</v>
      </c>
      <c r="F24" s="88">
        <v>7959277.0099999998</v>
      </c>
      <c r="G24" s="94">
        <f t="shared" si="1"/>
        <v>31505640.510000005</v>
      </c>
      <c r="H24" s="91"/>
      <c r="I24" s="91"/>
      <c r="J24" s="91"/>
      <c r="K24" s="91"/>
      <c r="L24" s="91"/>
      <c r="M24" s="91"/>
    </row>
    <row r="25" spans="1:13" ht="14.25" customHeight="1">
      <c r="A25" s="96" t="s">
        <v>86</v>
      </c>
      <c r="B25" s="88">
        <v>35637019.590000004</v>
      </c>
      <c r="C25" s="88">
        <v>-2058457.78</v>
      </c>
      <c r="D25" s="93">
        <f t="shared" si="0"/>
        <v>33578561.810000002</v>
      </c>
      <c r="E25" s="88">
        <v>6341223.1699999999</v>
      </c>
      <c r="F25" s="88">
        <v>6341223.1699999999</v>
      </c>
      <c r="G25" s="94">
        <f t="shared" si="1"/>
        <v>27237338.640000001</v>
      </c>
      <c r="H25" s="91"/>
      <c r="I25" s="91"/>
      <c r="J25" s="91"/>
      <c r="K25" s="91"/>
      <c r="L25" s="91"/>
      <c r="M25" s="91"/>
    </row>
    <row r="26" spans="1:13" ht="14.25" customHeight="1">
      <c r="A26" s="96" t="s">
        <v>87</v>
      </c>
      <c r="B26" s="88">
        <v>50686187.020000003</v>
      </c>
      <c r="C26" s="88">
        <v>3403907.72</v>
      </c>
      <c r="D26" s="93">
        <f t="shared" si="0"/>
        <v>54090094.740000002</v>
      </c>
      <c r="E26" s="88">
        <v>9274440.1199999992</v>
      </c>
      <c r="F26" s="88">
        <v>9274440.1199999992</v>
      </c>
      <c r="G26" s="94">
        <f t="shared" si="1"/>
        <v>44815654.620000005</v>
      </c>
      <c r="H26" s="91"/>
      <c r="I26" s="91"/>
      <c r="J26" s="91"/>
      <c r="K26" s="91"/>
      <c r="L26" s="91"/>
      <c r="M26" s="91"/>
    </row>
    <row r="27" spans="1:13" ht="14.25" customHeight="1">
      <c r="A27" s="96" t="s">
        <v>88</v>
      </c>
      <c r="B27" s="88">
        <v>29383616.800000001</v>
      </c>
      <c r="C27" s="88">
        <v>-2458712.64</v>
      </c>
      <c r="D27" s="93">
        <f t="shared" si="0"/>
        <v>26924904.16</v>
      </c>
      <c r="E27" s="88">
        <v>6011534.71</v>
      </c>
      <c r="F27" s="88">
        <v>6011534.71</v>
      </c>
      <c r="G27" s="94">
        <f t="shared" si="1"/>
        <v>20913369.449999999</v>
      </c>
      <c r="H27" s="91"/>
      <c r="I27" s="91"/>
      <c r="J27" s="91"/>
      <c r="K27" s="91"/>
      <c r="L27" s="91"/>
      <c r="M27" s="91"/>
    </row>
    <row r="28" spans="1:13" ht="14.25" customHeight="1">
      <c r="A28" s="96" t="s">
        <v>89</v>
      </c>
      <c r="B28" s="88">
        <v>77710484.950000003</v>
      </c>
      <c r="C28" s="88">
        <v>1847438.15</v>
      </c>
      <c r="D28" s="93">
        <f t="shared" si="0"/>
        <v>79557923.100000009</v>
      </c>
      <c r="E28" s="88">
        <v>18266665.890000001</v>
      </c>
      <c r="F28" s="88">
        <v>18266665.890000001</v>
      </c>
      <c r="G28" s="94">
        <f t="shared" si="1"/>
        <v>61291257.210000008</v>
      </c>
      <c r="H28" s="91"/>
      <c r="I28" s="91"/>
      <c r="J28" s="91"/>
      <c r="K28" s="91"/>
      <c r="L28" s="91"/>
      <c r="M28" s="91"/>
    </row>
    <row r="29" spans="1:13" ht="14.25" customHeight="1">
      <c r="A29" s="96" t="s">
        <v>90</v>
      </c>
      <c r="B29" s="88">
        <v>52736346.93</v>
      </c>
      <c r="C29" s="88">
        <v>1237900.73</v>
      </c>
      <c r="D29" s="93">
        <f t="shared" si="0"/>
        <v>53974247.659999996</v>
      </c>
      <c r="E29" s="88">
        <v>12119512.98</v>
      </c>
      <c r="F29" s="88">
        <v>12119512.98</v>
      </c>
      <c r="G29" s="94">
        <f t="shared" si="1"/>
        <v>41854734.679999992</v>
      </c>
      <c r="H29" s="91"/>
      <c r="I29" s="91"/>
      <c r="J29" s="91"/>
      <c r="K29" s="91"/>
      <c r="L29" s="91"/>
      <c r="M29" s="91"/>
    </row>
    <row r="30" spans="1:13" ht="14.25" customHeight="1">
      <c r="A30" s="96" t="s">
        <v>91</v>
      </c>
      <c r="B30" s="88">
        <v>24648572.530000001</v>
      </c>
      <c r="C30" s="88">
        <v>405223.92</v>
      </c>
      <c r="D30" s="93">
        <f t="shared" si="0"/>
        <v>25053796.450000003</v>
      </c>
      <c r="E30" s="88">
        <v>6203129.5800000001</v>
      </c>
      <c r="F30" s="88">
        <v>6203129.5800000001</v>
      </c>
      <c r="G30" s="94">
        <f t="shared" si="1"/>
        <v>18850666.870000005</v>
      </c>
      <c r="H30" s="91"/>
      <c r="I30" s="91"/>
      <c r="J30" s="91"/>
      <c r="K30" s="91"/>
      <c r="L30" s="91"/>
      <c r="M30" s="91"/>
    </row>
    <row r="31" spans="1:13" ht="14.25" customHeight="1">
      <c r="A31" s="96" t="s">
        <v>92</v>
      </c>
      <c r="B31" s="88">
        <v>51609326.530000001</v>
      </c>
      <c r="C31" s="88">
        <v>3464571.98</v>
      </c>
      <c r="D31" s="93">
        <f t="shared" si="0"/>
        <v>55073898.509999998</v>
      </c>
      <c r="E31" s="88">
        <v>11261601.119999999</v>
      </c>
      <c r="F31" s="88">
        <v>11261601.119999999</v>
      </c>
      <c r="G31" s="94">
        <f t="shared" si="1"/>
        <v>43812297.390000001</v>
      </c>
      <c r="H31" s="91"/>
      <c r="I31" s="91"/>
      <c r="J31" s="91"/>
      <c r="K31" s="91"/>
      <c r="L31" s="91"/>
      <c r="M31" s="91"/>
    </row>
    <row r="32" spans="1:13" ht="14.25" customHeight="1">
      <c r="A32" s="96" t="s">
        <v>93</v>
      </c>
      <c r="B32" s="88">
        <v>25204309.41</v>
      </c>
      <c r="C32" s="88">
        <v>1001593.31</v>
      </c>
      <c r="D32" s="93">
        <f t="shared" si="0"/>
        <v>26205902.719999999</v>
      </c>
      <c r="E32" s="88">
        <v>5221087.51</v>
      </c>
      <c r="F32" s="88">
        <v>5221087.51</v>
      </c>
      <c r="G32" s="94">
        <f t="shared" si="1"/>
        <v>20984815.210000001</v>
      </c>
      <c r="H32" s="91"/>
      <c r="I32" s="91"/>
      <c r="J32" s="91"/>
      <c r="K32" s="91"/>
      <c r="L32" s="91"/>
      <c r="M32" s="91"/>
    </row>
    <row r="33" spans="1:13" ht="14.25" customHeight="1">
      <c r="A33" s="96" t="s">
        <v>94</v>
      </c>
      <c r="B33" s="88">
        <v>59663064.799999997</v>
      </c>
      <c r="C33" s="88">
        <v>4653240.9400000004</v>
      </c>
      <c r="D33" s="93">
        <f t="shared" si="0"/>
        <v>64316305.739999995</v>
      </c>
      <c r="E33" s="88">
        <v>12885990.76</v>
      </c>
      <c r="F33" s="88">
        <v>12885990.76</v>
      </c>
      <c r="G33" s="94">
        <f t="shared" si="1"/>
        <v>51430314.979999997</v>
      </c>
      <c r="H33" s="91"/>
      <c r="I33" s="91"/>
      <c r="J33" s="91"/>
      <c r="K33" s="91"/>
      <c r="L33" s="91"/>
      <c r="M33" s="91"/>
    </row>
    <row r="34" spans="1:13" ht="14.25" customHeight="1">
      <c r="A34" s="96" t="s">
        <v>95</v>
      </c>
      <c r="B34" s="88">
        <v>21575821.559999999</v>
      </c>
      <c r="C34" s="88">
        <v>800493.35</v>
      </c>
      <c r="D34" s="93">
        <f t="shared" si="0"/>
        <v>22376314.91</v>
      </c>
      <c r="E34" s="88">
        <v>5132707.6900000004</v>
      </c>
      <c r="F34" s="88">
        <v>5132707.6900000004</v>
      </c>
      <c r="G34" s="94">
        <f t="shared" si="1"/>
        <v>17243607.219999999</v>
      </c>
      <c r="H34" s="91"/>
      <c r="I34" s="91"/>
      <c r="J34" s="91"/>
      <c r="K34" s="91"/>
      <c r="L34" s="91"/>
      <c r="M34" s="91"/>
    </row>
    <row r="35" spans="1:13" ht="14.25" customHeight="1">
      <c r="A35" s="96" t="s">
        <v>96</v>
      </c>
      <c r="B35" s="88">
        <v>37072561.479999997</v>
      </c>
      <c r="C35" s="88">
        <v>1100570.43</v>
      </c>
      <c r="D35" s="93">
        <f t="shared" si="0"/>
        <v>38173131.909999996</v>
      </c>
      <c r="E35" s="88">
        <v>8180633.2800000003</v>
      </c>
      <c r="F35" s="88">
        <v>8180633.2800000003</v>
      </c>
      <c r="G35" s="94">
        <f t="shared" si="1"/>
        <v>29992498.629999995</v>
      </c>
      <c r="H35" s="91"/>
      <c r="I35" s="91"/>
      <c r="J35" s="91"/>
      <c r="K35" s="91"/>
      <c r="L35" s="91"/>
      <c r="M35" s="91"/>
    </row>
    <row r="36" spans="1:13" ht="14.25" customHeight="1">
      <c r="A36" s="96" t="s">
        <v>97</v>
      </c>
      <c r="B36" s="88">
        <v>55062913.350000001</v>
      </c>
      <c r="C36" s="88">
        <v>5957420.1100000003</v>
      </c>
      <c r="D36" s="93">
        <f t="shared" si="0"/>
        <v>61020333.460000001</v>
      </c>
      <c r="E36" s="88">
        <v>13621027.16</v>
      </c>
      <c r="F36" s="88">
        <v>13621027.16</v>
      </c>
      <c r="G36" s="94">
        <f t="shared" si="1"/>
        <v>47399306.299999997</v>
      </c>
      <c r="H36" s="91"/>
      <c r="I36" s="91"/>
      <c r="J36" s="91"/>
      <c r="K36" s="91"/>
      <c r="L36" s="91"/>
      <c r="M36" s="91"/>
    </row>
    <row r="37" spans="1:13" ht="14.25" customHeight="1">
      <c r="A37" s="96" t="s">
        <v>98</v>
      </c>
      <c r="B37" s="88">
        <v>28849415.289999999</v>
      </c>
      <c r="C37" s="88">
        <v>8056601.5599999996</v>
      </c>
      <c r="D37" s="93">
        <f t="shared" si="0"/>
        <v>36906016.850000001</v>
      </c>
      <c r="E37" s="88">
        <v>7933201.7800000003</v>
      </c>
      <c r="F37" s="88">
        <v>7933201.7800000003</v>
      </c>
      <c r="G37" s="94">
        <f t="shared" si="1"/>
        <v>28972815.07</v>
      </c>
      <c r="H37" s="91"/>
      <c r="I37" s="91"/>
      <c r="J37" s="91"/>
      <c r="K37" s="91"/>
      <c r="L37" s="91"/>
      <c r="M37" s="91"/>
    </row>
    <row r="38" spans="1:13" ht="14.25" customHeight="1">
      <c r="A38" s="96" t="s">
        <v>99</v>
      </c>
      <c r="B38" s="88">
        <v>17684266.940000001</v>
      </c>
      <c r="C38" s="88">
        <v>1755589.04</v>
      </c>
      <c r="D38" s="93">
        <f t="shared" si="0"/>
        <v>19439855.98</v>
      </c>
      <c r="E38" s="88">
        <v>4277035.7300000004</v>
      </c>
      <c r="F38" s="88">
        <v>4277035.7300000004</v>
      </c>
      <c r="G38" s="94">
        <f t="shared" si="1"/>
        <v>15162820.25</v>
      </c>
      <c r="H38" s="91"/>
      <c r="I38" s="91"/>
      <c r="J38" s="91"/>
      <c r="K38" s="91"/>
      <c r="L38" s="91"/>
      <c r="M38" s="91"/>
    </row>
    <row r="39" spans="1:13" ht="14.25" customHeight="1">
      <c r="A39" s="96" t="s">
        <v>100</v>
      </c>
      <c r="B39" s="88">
        <v>27970662.870000001</v>
      </c>
      <c r="C39" s="88">
        <v>200284.19</v>
      </c>
      <c r="D39" s="93">
        <f t="shared" si="0"/>
        <v>28170947.060000002</v>
      </c>
      <c r="E39" s="88">
        <v>6798685.1399999997</v>
      </c>
      <c r="F39" s="88">
        <v>6798685.1399999997</v>
      </c>
      <c r="G39" s="94">
        <f t="shared" si="1"/>
        <v>21372261.920000002</v>
      </c>
      <c r="H39" s="91"/>
      <c r="I39" s="91"/>
      <c r="J39" s="91"/>
      <c r="K39" s="91"/>
      <c r="L39" s="91"/>
      <c r="M39" s="91"/>
    </row>
    <row r="40" spans="1:13" ht="14.25" customHeight="1">
      <c r="A40" s="96" t="s">
        <v>101</v>
      </c>
      <c r="B40" s="88">
        <v>14752689.289999999</v>
      </c>
      <c r="C40" s="88">
        <v>6751176.3600000003</v>
      </c>
      <c r="D40" s="93">
        <f t="shared" si="0"/>
        <v>21503865.649999999</v>
      </c>
      <c r="E40" s="88">
        <v>4031585.48</v>
      </c>
      <c r="F40" s="88">
        <v>4031585.48</v>
      </c>
      <c r="G40" s="94">
        <f t="shared" si="1"/>
        <v>17472280.169999998</v>
      </c>
      <c r="H40" s="91"/>
      <c r="I40" s="91"/>
      <c r="J40" s="91"/>
      <c r="K40" s="91"/>
      <c r="L40" s="91"/>
      <c r="M40" s="91"/>
    </row>
    <row r="41" spans="1:13" ht="14.25" customHeight="1">
      <c r="A41" s="96" t="s">
        <v>102</v>
      </c>
      <c r="B41" s="88">
        <v>22604191.579999998</v>
      </c>
      <c r="C41" s="88">
        <v>2528658.29</v>
      </c>
      <c r="D41" s="93">
        <f t="shared" si="0"/>
        <v>25132849.869999997</v>
      </c>
      <c r="E41" s="88">
        <v>5993378.96</v>
      </c>
      <c r="F41" s="88">
        <v>5993378.96</v>
      </c>
      <c r="G41" s="94">
        <f t="shared" si="1"/>
        <v>19139470.909999996</v>
      </c>
      <c r="H41" s="91"/>
      <c r="I41" s="91"/>
      <c r="J41" s="91"/>
      <c r="K41" s="91"/>
      <c r="L41" s="91"/>
      <c r="M41" s="91"/>
    </row>
    <row r="42" spans="1:13" ht="14.25" customHeight="1">
      <c r="A42" s="96" t="s">
        <v>103</v>
      </c>
      <c r="B42" s="88">
        <v>128435697.22</v>
      </c>
      <c r="C42" s="88">
        <v>10693525.1</v>
      </c>
      <c r="D42" s="93">
        <f t="shared" si="0"/>
        <v>139129222.31999999</v>
      </c>
      <c r="E42" s="88">
        <v>30378285.73</v>
      </c>
      <c r="F42" s="88">
        <v>30378285.73</v>
      </c>
      <c r="G42" s="94">
        <f t="shared" si="1"/>
        <v>108750936.58999999</v>
      </c>
      <c r="H42" s="91"/>
      <c r="I42" s="91"/>
      <c r="J42" s="91"/>
      <c r="K42" s="91"/>
      <c r="L42" s="91"/>
      <c r="M42" s="91"/>
    </row>
    <row r="43" spans="1:13" ht="14.25" customHeight="1">
      <c r="A43" s="96" t="s">
        <v>104</v>
      </c>
      <c r="B43" s="88">
        <v>30473855.5</v>
      </c>
      <c r="C43" s="88">
        <v>1347209.96</v>
      </c>
      <c r="D43" s="93">
        <f t="shared" si="0"/>
        <v>31821065.460000001</v>
      </c>
      <c r="E43" s="88">
        <v>6756871.3899999997</v>
      </c>
      <c r="F43" s="88">
        <v>6756871.3899999997</v>
      </c>
      <c r="G43" s="94">
        <f t="shared" si="1"/>
        <v>25064194.07</v>
      </c>
      <c r="H43" s="91"/>
      <c r="I43" s="91"/>
      <c r="J43" s="91"/>
      <c r="K43" s="91"/>
      <c r="L43" s="91"/>
      <c r="M43" s="91"/>
    </row>
    <row r="44" spans="1:13" ht="14.25" customHeight="1">
      <c r="A44" s="96" t="s">
        <v>105</v>
      </c>
      <c r="B44" s="88">
        <v>30863638.27</v>
      </c>
      <c r="C44" s="88">
        <v>4129591.82</v>
      </c>
      <c r="D44" s="93">
        <f t="shared" si="0"/>
        <v>34993230.089999996</v>
      </c>
      <c r="E44" s="88">
        <v>7582514.21</v>
      </c>
      <c r="F44" s="88">
        <v>7582514.21</v>
      </c>
      <c r="G44" s="94">
        <f t="shared" si="1"/>
        <v>27410715.879999995</v>
      </c>
      <c r="H44" s="91"/>
      <c r="I44" s="91"/>
      <c r="J44" s="91"/>
      <c r="K44" s="91"/>
      <c r="L44" s="91"/>
      <c r="M44" s="91"/>
    </row>
    <row r="45" spans="1:13" ht="14.25" customHeight="1">
      <c r="A45" s="96" t="s">
        <v>106</v>
      </c>
      <c r="B45" s="88">
        <v>42937337.439999998</v>
      </c>
      <c r="C45" s="88">
        <v>1123314.6499999999</v>
      </c>
      <c r="D45" s="93">
        <f t="shared" si="0"/>
        <v>44060652.089999996</v>
      </c>
      <c r="E45" s="88">
        <v>9901139.6500000004</v>
      </c>
      <c r="F45" s="88">
        <v>9901139.6500000004</v>
      </c>
      <c r="G45" s="94">
        <f t="shared" si="1"/>
        <v>34159512.439999998</v>
      </c>
      <c r="H45" s="91"/>
      <c r="I45" s="91"/>
      <c r="J45" s="91"/>
      <c r="K45" s="91"/>
      <c r="L45" s="91"/>
      <c r="M45" s="91"/>
    </row>
    <row r="46" spans="1:13" ht="14.25" customHeight="1">
      <c r="A46" s="96" t="s">
        <v>107</v>
      </c>
      <c r="B46" s="88">
        <v>33647563.200000003</v>
      </c>
      <c r="C46" s="88">
        <v>2995264.16</v>
      </c>
      <c r="D46" s="93">
        <f t="shared" si="0"/>
        <v>36642827.359999999</v>
      </c>
      <c r="E46" s="88">
        <v>8369699.6200000001</v>
      </c>
      <c r="F46" s="88">
        <v>8369699.6200000001</v>
      </c>
      <c r="G46" s="94">
        <f t="shared" si="1"/>
        <v>28273127.739999998</v>
      </c>
      <c r="H46" s="91"/>
      <c r="I46" s="91"/>
      <c r="J46" s="91"/>
      <c r="K46" s="91"/>
      <c r="L46" s="91"/>
      <c r="M46" s="91"/>
    </row>
    <row r="47" spans="1:13" ht="14.25" customHeight="1">
      <c r="A47" s="96" t="s">
        <v>108</v>
      </c>
      <c r="B47" s="88">
        <v>6435841.5700000003</v>
      </c>
      <c r="C47" s="88">
        <v>1677929.46</v>
      </c>
      <c r="D47" s="93">
        <f t="shared" si="0"/>
        <v>8113771.0300000003</v>
      </c>
      <c r="E47" s="88">
        <v>1404116.32</v>
      </c>
      <c r="F47" s="88">
        <v>1404116.32</v>
      </c>
      <c r="G47" s="94">
        <f t="shared" si="1"/>
        <v>6709654.71</v>
      </c>
      <c r="H47" s="91"/>
      <c r="I47" s="91"/>
      <c r="J47" s="91"/>
      <c r="K47" s="91"/>
      <c r="L47" s="91"/>
      <c r="M47" s="91"/>
    </row>
    <row r="48" spans="1:13" ht="14.25" customHeight="1">
      <c r="A48" s="96" t="s">
        <v>109</v>
      </c>
      <c r="B48" s="88">
        <v>27410198.899999999</v>
      </c>
      <c r="C48" s="88">
        <v>1706173.11</v>
      </c>
      <c r="D48" s="93">
        <f t="shared" si="0"/>
        <v>29116372.009999998</v>
      </c>
      <c r="E48" s="88">
        <v>6800369.6299999999</v>
      </c>
      <c r="F48" s="88">
        <v>6800369.6299999999</v>
      </c>
      <c r="G48" s="94">
        <f t="shared" si="1"/>
        <v>22316002.379999999</v>
      </c>
      <c r="H48" s="91"/>
      <c r="I48" s="91"/>
      <c r="J48" s="91"/>
      <c r="K48" s="91"/>
      <c r="L48" s="91"/>
      <c r="M48" s="91"/>
    </row>
    <row r="49" spans="1:13" ht="14.25" customHeight="1">
      <c r="A49" s="392"/>
      <c r="B49" s="393"/>
      <c r="C49" s="393"/>
      <c r="D49" s="394"/>
      <c r="E49" s="393"/>
      <c r="F49" s="393"/>
      <c r="G49" s="98"/>
      <c r="H49" s="91"/>
      <c r="I49" s="91"/>
      <c r="J49" s="91"/>
      <c r="K49" s="91"/>
      <c r="L49" s="91"/>
      <c r="M49" s="91"/>
    </row>
    <row r="50" spans="1:13" ht="14.25" customHeight="1">
      <c r="A50" s="71" t="s">
        <v>57</v>
      </c>
      <c r="B50" s="72"/>
      <c r="C50" s="72"/>
      <c r="D50" s="72"/>
      <c r="E50" s="72"/>
      <c r="F50" s="72"/>
      <c r="G50" s="73"/>
      <c r="H50" s="91"/>
      <c r="I50" s="91"/>
      <c r="J50" s="91"/>
      <c r="K50" s="91"/>
      <c r="L50" s="91"/>
      <c r="M50" s="91"/>
    </row>
    <row r="51" spans="1:13" ht="14.25" customHeight="1">
      <c r="A51" s="75" t="s">
        <v>58</v>
      </c>
      <c r="B51" s="76"/>
      <c r="C51" s="76"/>
      <c r="D51" s="76"/>
      <c r="E51" s="76"/>
      <c r="F51" s="76"/>
      <c r="G51" s="77"/>
      <c r="H51" s="91"/>
      <c r="I51" s="91"/>
      <c r="J51" s="91"/>
      <c r="K51" s="91"/>
      <c r="L51" s="91"/>
      <c r="M51" s="91"/>
    </row>
    <row r="52" spans="1:13" ht="14.25" customHeight="1">
      <c r="A52" s="75" t="s">
        <v>59</v>
      </c>
      <c r="B52" s="76"/>
      <c r="C52" s="76"/>
      <c r="D52" s="76"/>
      <c r="E52" s="76"/>
      <c r="F52" s="76"/>
      <c r="G52" s="77"/>
      <c r="H52" s="91"/>
      <c r="I52" s="91"/>
      <c r="J52" s="91"/>
      <c r="K52" s="91"/>
      <c r="L52" s="91"/>
      <c r="M52" s="91"/>
    </row>
    <row r="53" spans="1:13" ht="14.25" customHeight="1">
      <c r="A53" s="78" t="s">
        <v>60</v>
      </c>
      <c r="B53" s="79"/>
      <c r="C53" s="79"/>
      <c r="D53" s="79"/>
      <c r="E53" s="79"/>
      <c r="F53" s="79"/>
      <c r="G53" s="80"/>
      <c r="H53" s="91"/>
      <c r="I53" s="91"/>
      <c r="J53" s="91"/>
      <c r="K53" s="91"/>
      <c r="L53" s="91"/>
      <c r="M53" s="91"/>
    </row>
    <row r="54" spans="1:13" ht="14.25" customHeight="1">
      <c r="A54" s="82" t="s">
        <v>61</v>
      </c>
      <c r="B54" s="83" t="s">
        <v>62</v>
      </c>
      <c r="C54" s="83"/>
      <c r="D54" s="83"/>
      <c r="E54" s="83"/>
      <c r="F54" s="83"/>
      <c r="G54" s="83" t="s">
        <v>63</v>
      </c>
      <c r="H54" s="91"/>
      <c r="I54" s="91"/>
      <c r="J54" s="91"/>
      <c r="K54" s="91"/>
      <c r="L54" s="91"/>
      <c r="M54" s="91"/>
    </row>
    <row r="55" spans="1:13" ht="14.25" customHeight="1">
      <c r="A55" s="82"/>
      <c r="B55" s="84" t="s">
        <v>64</v>
      </c>
      <c r="C55" s="84" t="s">
        <v>65</v>
      </c>
      <c r="D55" s="84" t="s">
        <v>6</v>
      </c>
      <c r="E55" s="84" t="s">
        <v>7</v>
      </c>
      <c r="F55" s="84" t="s">
        <v>66</v>
      </c>
      <c r="G55" s="85"/>
      <c r="H55" s="91"/>
      <c r="I55" s="91"/>
      <c r="J55" s="91"/>
      <c r="K55" s="91"/>
      <c r="L55" s="91"/>
      <c r="M55" s="91"/>
    </row>
    <row r="56" spans="1:13" ht="14.25" customHeight="1">
      <c r="A56" s="86"/>
      <c r="B56" s="84">
        <v>1</v>
      </c>
      <c r="C56" s="84">
        <v>2</v>
      </c>
      <c r="D56" s="84" t="s">
        <v>67</v>
      </c>
      <c r="E56" s="84">
        <v>4</v>
      </c>
      <c r="F56" s="84">
        <v>5</v>
      </c>
      <c r="G56" s="84" t="s">
        <v>68</v>
      </c>
      <c r="H56" s="91"/>
      <c r="I56" s="91"/>
      <c r="J56" s="91"/>
      <c r="K56" s="91"/>
      <c r="L56" s="91"/>
      <c r="M56" s="91"/>
    </row>
    <row r="57" spans="1:13" ht="14.25" customHeight="1">
      <c r="A57" s="96" t="s">
        <v>110</v>
      </c>
      <c r="B57" s="88">
        <v>36067179.549999997</v>
      </c>
      <c r="C57" s="88">
        <v>519796.52</v>
      </c>
      <c r="D57" s="93">
        <f t="shared" si="0"/>
        <v>36586976.07</v>
      </c>
      <c r="E57" s="88">
        <v>8296641.9100000001</v>
      </c>
      <c r="F57" s="88">
        <v>8296641.9100000001</v>
      </c>
      <c r="G57" s="94">
        <f t="shared" si="1"/>
        <v>28290334.16</v>
      </c>
      <c r="H57" s="91"/>
      <c r="I57" s="91"/>
      <c r="J57" s="91"/>
      <c r="K57" s="91"/>
      <c r="L57" s="91"/>
      <c r="M57" s="91"/>
    </row>
    <row r="58" spans="1:13" ht="14.25" customHeight="1">
      <c r="A58" s="96" t="s">
        <v>111</v>
      </c>
      <c r="B58" s="88">
        <v>57729401.479999997</v>
      </c>
      <c r="C58" s="88">
        <v>5454475.6900000004</v>
      </c>
      <c r="D58" s="93">
        <f t="shared" si="0"/>
        <v>63183877.169999994</v>
      </c>
      <c r="E58" s="88">
        <v>14088931.029999999</v>
      </c>
      <c r="F58" s="88">
        <v>14088931.029999999</v>
      </c>
      <c r="G58" s="94">
        <f t="shared" si="1"/>
        <v>49094946.139999993</v>
      </c>
      <c r="H58" s="91"/>
      <c r="I58" s="91"/>
      <c r="J58" s="91"/>
      <c r="K58" s="91"/>
      <c r="L58" s="91"/>
      <c r="M58" s="91"/>
    </row>
    <row r="59" spans="1:13" ht="14.25" customHeight="1">
      <c r="A59" s="96" t="s">
        <v>112</v>
      </c>
      <c r="B59" s="88">
        <v>53183345.560000002</v>
      </c>
      <c r="C59" s="88">
        <v>3351155.09</v>
      </c>
      <c r="D59" s="93">
        <f t="shared" si="0"/>
        <v>56534500.650000006</v>
      </c>
      <c r="E59" s="88">
        <v>12074850.67</v>
      </c>
      <c r="F59" s="88">
        <v>12074850.67</v>
      </c>
      <c r="G59" s="94">
        <f t="shared" si="1"/>
        <v>44459649.980000004</v>
      </c>
      <c r="H59" s="91"/>
      <c r="I59" s="91"/>
      <c r="J59" s="91"/>
      <c r="K59" s="91"/>
      <c r="L59" s="91"/>
      <c r="M59" s="91"/>
    </row>
    <row r="60" spans="1:13" ht="14.25" customHeight="1">
      <c r="A60" s="96" t="s">
        <v>113</v>
      </c>
      <c r="B60" s="88">
        <v>23443475.219999999</v>
      </c>
      <c r="C60" s="88">
        <v>1214680.1599999999</v>
      </c>
      <c r="D60" s="93">
        <f t="shared" si="0"/>
        <v>24658155.379999999</v>
      </c>
      <c r="E60" s="88">
        <v>5474260.3899999997</v>
      </c>
      <c r="F60" s="88">
        <v>5474260.3899999997</v>
      </c>
      <c r="G60" s="94">
        <f t="shared" si="1"/>
        <v>19183894.989999998</v>
      </c>
      <c r="H60" s="91"/>
      <c r="I60" s="91"/>
      <c r="J60" s="91"/>
      <c r="K60" s="91"/>
      <c r="L60" s="91"/>
      <c r="M60" s="91"/>
    </row>
    <row r="61" spans="1:13" ht="14.25" customHeight="1">
      <c r="A61" s="96" t="s">
        <v>114</v>
      </c>
      <c r="B61" s="88">
        <v>20798681.210000001</v>
      </c>
      <c r="C61" s="88">
        <v>-1601630.26</v>
      </c>
      <c r="D61" s="93">
        <f t="shared" si="0"/>
        <v>19197050.949999999</v>
      </c>
      <c r="E61" s="88">
        <v>4880091.29</v>
      </c>
      <c r="F61" s="88">
        <v>4880091.29</v>
      </c>
      <c r="G61" s="94">
        <f t="shared" si="1"/>
        <v>14316959.66</v>
      </c>
      <c r="H61" s="91"/>
      <c r="I61" s="91"/>
      <c r="J61" s="91"/>
      <c r="K61" s="91"/>
      <c r="L61" s="91"/>
      <c r="M61" s="91"/>
    </row>
    <row r="62" spans="1:13" ht="14.25" customHeight="1">
      <c r="A62" s="96" t="s">
        <v>115</v>
      </c>
      <c r="B62" s="88">
        <v>23817840.690000001</v>
      </c>
      <c r="C62" s="88">
        <v>-80671.960000000006</v>
      </c>
      <c r="D62" s="93">
        <f t="shared" si="0"/>
        <v>23737168.73</v>
      </c>
      <c r="E62" s="88">
        <v>5466302.2999999998</v>
      </c>
      <c r="F62" s="88">
        <v>5466302.2999999998</v>
      </c>
      <c r="G62" s="94">
        <f t="shared" si="1"/>
        <v>18270866.43</v>
      </c>
      <c r="H62" s="91"/>
      <c r="I62" s="91"/>
      <c r="J62" s="91"/>
      <c r="K62" s="91"/>
      <c r="L62" s="91"/>
      <c r="M62" s="91"/>
    </row>
    <row r="63" spans="1:13" ht="14.25" customHeight="1">
      <c r="A63" s="96" t="s">
        <v>116</v>
      </c>
      <c r="B63" s="88">
        <v>36564332.890000001</v>
      </c>
      <c r="C63" s="88">
        <v>2665854.9300000002</v>
      </c>
      <c r="D63" s="93">
        <f t="shared" si="0"/>
        <v>39230187.82</v>
      </c>
      <c r="E63" s="88">
        <v>8484044.0700000003</v>
      </c>
      <c r="F63" s="88">
        <v>8484044.0700000003</v>
      </c>
      <c r="G63" s="94">
        <f t="shared" si="1"/>
        <v>30746143.75</v>
      </c>
      <c r="H63" s="91"/>
      <c r="I63" s="91"/>
      <c r="J63" s="91"/>
      <c r="K63" s="91"/>
      <c r="L63" s="91"/>
      <c r="M63" s="91"/>
    </row>
    <row r="64" spans="1:13" ht="14.25" customHeight="1">
      <c r="A64" s="96" t="s">
        <v>117</v>
      </c>
      <c r="B64" s="88">
        <v>96626695.769999996</v>
      </c>
      <c r="C64" s="88">
        <v>23079496.460000001</v>
      </c>
      <c r="D64" s="93">
        <f t="shared" si="0"/>
        <v>119706192.22999999</v>
      </c>
      <c r="E64" s="88">
        <v>23585811.23</v>
      </c>
      <c r="F64" s="88">
        <v>23585811.23</v>
      </c>
      <c r="G64" s="94">
        <f t="shared" si="1"/>
        <v>96120380.999999985</v>
      </c>
      <c r="H64" s="91"/>
      <c r="I64" s="91"/>
      <c r="J64" s="91"/>
      <c r="K64" s="91"/>
      <c r="L64" s="91"/>
      <c r="M64" s="91"/>
    </row>
    <row r="65" spans="1:13" ht="14.25" customHeight="1">
      <c r="A65" s="96" t="s">
        <v>118</v>
      </c>
      <c r="B65" s="88">
        <v>59215886.609999999</v>
      </c>
      <c r="C65" s="88">
        <v>8359206.1699999999</v>
      </c>
      <c r="D65" s="93">
        <f t="shared" si="0"/>
        <v>67575092.780000001</v>
      </c>
      <c r="E65" s="88">
        <v>14921501.51</v>
      </c>
      <c r="F65" s="88">
        <v>14921501.51</v>
      </c>
      <c r="G65" s="94">
        <f t="shared" si="1"/>
        <v>52653591.270000003</v>
      </c>
      <c r="H65" s="91"/>
      <c r="I65" s="91"/>
      <c r="J65" s="91"/>
      <c r="K65" s="91"/>
      <c r="L65" s="91"/>
      <c r="M65" s="91"/>
    </row>
    <row r="66" spans="1:13" ht="14.25" customHeight="1">
      <c r="A66" s="96" t="s">
        <v>119</v>
      </c>
      <c r="B66" s="88">
        <v>27133132.52</v>
      </c>
      <c r="C66" s="88">
        <v>1855506.39</v>
      </c>
      <c r="D66" s="93">
        <f t="shared" si="0"/>
        <v>28988638.91</v>
      </c>
      <c r="E66" s="88">
        <v>6306927.9199999999</v>
      </c>
      <c r="F66" s="88">
        <v>6306927.9199999999</v>
      </c>
      <c r="G66" s="94">
        <f t="shared" si="1"/>
        <v>22681710.990000002</v>
      </c>
      <c r="H66" s="91"/>
      <c r="I66" s="91"/>
      <c r="J66" s="91"/>
      <c r="K66" s="91"/>
      <c r="L66" s="91"/>
      <c r="M66" s="91"/>
    </row>
    <row r="67" spans="1:13" ht="14.25" customHeight="1">
      <c r="A67" s="96" t="s">
        <v>120</v>
      </c>
      <c r="B67" s="88">
        <v>44870024.950000003</v>
      </c>
      <c r="C67" s="88">
        <v>-531277.85</v>
      </c>
      <c r="D67" s="93">
        <f t="shared" si="0"/>
        <v>44338747.100000001</v>
      </c>
      <c r="E67" s="88">
        <v>10423623.85</v>
      </c>
      <c r="F67" s="88">
        <v>10423623.85</v>
      </c>
      <c r="G67" s="94">
        <f t="shared" si="1"/>
        <v>33915123.25</v>
      </c>
      <c r="H67" s="91"/>
      <c r="I67" s="91"/>
      <c r="J67" s="91"/>
      <c r="K67" s="91"/>
      <c r="L67" s="91"/>
      <c r="M67" s="91"/>
    </row>
    <row r="68" spans="1:13" ht="14.25" customHeight="1">
      <c r="A68" s="96" t="s">
        <v>121</v>
      </c>
      <c r="B68" s="88">
        <v>30005892.170000002</v>
      </c>
      <c r="C68" s="88">
        <v>1096354.3999999999</v>
      </c>
      <c r="D68" s="93">
        <f t="shared" si="0"/>
        <v>31102246.57</v>
      </c>
      <c r="E68" s="88">
        <v>7096724.7199999997</v>
      </c>
      <c r="F68" s="88">
        <v>7095424.5199999996</v>
      </c>
      <c r="G68" s="94">
        <f t="shared" si="1"/>
        <v>24005521.850000001</v>
      </c>
      <c r="H68" s="91"/>
      <c r="I68" s="91"/>
      <c r="J68" s="91"/>
      <c r="K68" s="91"/>
      <c r="L68" s="91"/>
      <c r="M68" s="91"/>
    </row>
    <row r="69" spans="1:13" ht="14.25" customHeight="1">
      <c r="A69" s="96" t="s">
        <v>122</v>
      </c>
      <c r="B69" s="88">
        <v>25966577.25</v>
      </c>
      <c r="C69" s="88">
        <v>3193898.94</v>
      </c>
      <c r="D69" s="93">
        <f t="shared" si="0"/>
        <v>29160476.190000001</v>
      </c>
      <c r="E69" s="88">
        <v>6412265.8399999999</v>
      </c>
      <c r="F69" s="88">
        <v>6412265.8399999999</v>
      </c>
      <c r="G69" s="94">
        <f t="shared" si="1"/>
        <v>22748210.350000001</v>
      </c>
      <c r="H69" s="91"/>
      <c r="I69" s="91"/>
      <c r="J69" s="91"/>
      <c r="K69" s="91"/>
      <c r="L69" s="91"/>
      <c r="M69" s="91"/>
    </row>
    <row r="70" spans="1:13" ht="14.25" customHeight="1">
      <c r="A70" s="96" t="s">
        <v>123</v>
      </c>
      <c r="B70" s="88">
        <v>193544458.59</v>
      </c>
      <c r="C70" s="88">
        <v>13130025.609999999</v>
      </c>
      <c r="D70" s="93">
        <f t="shared" si="0"/>
        <v>206674484.19999999</v>
      </c>
      <c r="E70" s="88">
        <v>47831139.950000003</v>
      </c>
      <c r="F70" s="88">
        <v>47831139.950000003</v>
      </c>
      <c r="G70" s="94">
        <f t="shared" si="1"/>
        <v>158843344.25</v>
      </c>
      <c r="H70" s="91"/>
      <c r="I70" s="91"/>
      <c r="J70" s="91"/>
      <c r="K70" s="91"/>
      <c r="L70" s="91"/>
      <c r="M70" s="91"/>
    </row>
    <row r="71" spans="1:13" ht="14.25" customHeight="1">
      <c r="A71" s="96" t="s">
        <v>124</v>
      </c>
      <c r="B71" s="88">
        <v>36595707.299999997</v>
      </c>
      <c r="C71" s="88">
        <v>3955085.71</v>
      </c>
      <c r="D71" s="93">
        <f t="shared" si="0"/>
        <v>40550793.009999998</v>
      </c>
      <c r="E71" s="88">
        <v>8909092.9600000009</v>
      </c>
      <c r="F71" s="88">
        <v>8909092.9600000009</v>
      </c>
      <c r="G71" s="94">
        <f t="shared" si="1"/>
        <v>31641700.049999997</v>
      </c>
      <c r="H71" s="91"/>
      <c r="I71" s="91"/>
      <c r="J71" s="91"/>
      <c r="K71" s="91"/>
      <c r="L71" s="91"/>
      <c r="M71" s="91"/>
    </row>
    <row r="72" spans="1:13" ht="14.25" customHeight="1">
      <c r="A72" s="96" t="s">
        <v>125</v>
      </c>
      <c r="B72" s="88">
        <v>28648540.969999999</v>
      </c>
      <c r="C72" s="88">
        <v>954912.82</v>
      </c>
      <c r="D72" s="93">
        <f t="shared" si="0"/>
        <v>29603453.789999999</v>
      </c>
      <c r="E72" s="88">
        <v>6451555.4199999999</v>
      </c>
      <c r="F72" s="88">
        <v>6451555.4199999999</v>
      </c>
      <c r="G72" s="94">
        <f t="shared" si="1"/>
        <v>23151898.369999997</v>
      </c>
      <c r="H72" s="91"/>
      <c r="I72" s="91"/>
      <c r="J72" s="91"/>
      <c r="K72" s="91"/>
      <c r="L72" s="91"/>
      <c r="M72" s="91"/>
    </row>
    <row r="73" spans="1:13" ht="14.25" customHeight="1">
      <c r="A73" s="96" t="s">
        <v>126</v>
      </c>
      <c r="B73" s="88">
        <v>19175699.390000001</v>
      </c>
      <c r="C73" s="88">
        <v>-310927.24</v>
      </c>
      <c r="D73" s="93">
        <f t="shared" si="0"/>
        <v>18864772.150000002</v>
      </c>
      <c r="E73" s="88">
        <v>3029035.27</v>
      </c>
      <c r="F73" s="88">
        <v>3029035.27</v>
      </c>
      <c r="G73" s="94">
        <f t="shared" si="1"/>
        <v>15835736.880000003</v>
      </c>
      <c r="H73" s="91"/>
      <c r="I73" s="91"/>
      <c r="J73" s="91"/>
      <c r="K73" s="91"/>
      <c r="L73" s="91"/>
      <c r="M73" s="91"/>
    </row>
    <row r="74" spans="1:13" ht="14.25" customHeight="1">
      <c r="A74" s="96" t="s">
        <v>127</v>
      </c>
      <c r="B74" s="88">
        <v>16567983.800000001</v>
      </c>
      <c r="C74" s="88">
        <v>-265002.56</v>
      </c>
      <c r="D74" s="93">
        <f t="shared" si="0"/>
        <v>16302981.24</v>
      </c>
      <c r="E74" s="88">
        <v>3575142.2</v>
      </c>
      <c r="F74" s="88">
        <v>3575142.2</v>
      </c>
      <c r="G74" s="94">
        <f t="shared" si="1"/>
        <v>12727839.039999999</v>
      </c>
      <c r="H74" s="91"/>
      <c r="I74" s="91"/>
      <c r="J74" s="91"/>
      <c r="K74" s="91"/>
      <c r="L74" s="91"/>
      <c r="M74" s="91"/>
    </row>
    <row r="75" spans="1:13" ht="14.25" customHeight="1">
      <c r="A75" s="96" t="s">
        <v>128</v>
      </c>
      <c r="B75" s="88">
        <v>93375275.439999998</v>
      </c>
      <c r="C75" s="88">
        <v>3998327.25</v>
      </c>
      <c r="D75" s="93">
        <f t="shared" si="0"/>
        <v>97373602.689999998</v>
      </c>
      <c r="E75" s="88">
        <v>21326491.670000002</v>
      </c>
      <c r="F75" s="88">
        <v>21326491.670000002</v>
      </c>
      <c r="G75" s="94">
        <f t="shared" si="1"/>
        <v>76047111.019999996</v>
      </c>
      <c r="H75" s="91"/>
      <c r="I75" s="91"/>
      <c r="J75" s="91"/>
      <c r="K75" s="91"/>
      <c r="L75" s="91"/>
      <c r="M75" s="91"/>
    </row>
    <row r="76" spans="1:13" ht="14.25" customHeight="1">
      <c r="A76" s="96" t="s">
        <v>129</v>
      </c>
      <c r="B76" s="88">
        <v>395907065.35000002</v>
      </c>
      <c r="C76" s="88">
        <v>29664221.690000001</v>
      </c>
      <c r="D76" s="93">
        <f t="shared" si="0"/>
        <v>425571287.04000002</v>
      </c>
      <c r="E76" s="88">
        <v>94814531.390000001</v>
      </c>
      <c r="F76" s="88">
        <v>94814531.390000001</v>
      </c>
      <c r="G76" s="94">
        <f t="shared" si="1"/>
        <v>330756755.65000004</v>
      </c>
      <c r="H76" s="91"/>
      <c r="I76" s="91"/>
      <c r="J76" s="91"/>
      <c r="K76" s="91"/>
      <c r="L76" s="91"/>
      <c r="M76" s="91"/>
    </row>
    <row r="77" spans="1:13" ht="14.25" customHeight="1">
      <c r="A77" s="96" t="s">
        <v>130</v>
      </c>
      <c r="B77" s="88">
        <v>54046354.420000002</v>
      </c>
      <c r="C77" s="88">
        <v>3727705.79</v>
      </c>
      <c r="D77" s="93">
        <f t="shared" si="0"/>
        <v>57774060.210000001</v>
      </c>
      <c r="E77" s="88">
        <v>13012965.49</v>
      </c>
      <c r="F77" s="88">
        <v>13012965.49</v>
      </c>
      <c r="G77" s="94">
        <f t="shared" si="1"/>
        <v>44761094.719999999</v>
      </c>
      <c r="H77" s="91"/>
      <c r="I77" s="91"/>
      <c r="J77" s="91"/>
      <c r="K77" s="91"/>
      <c r="L77" s="91"/>
      <c r="M77" s="91"/>
    </row>
    <row r="78" spans="1:13" ht="14.25" customHeight="1">
      <c r="A78" s="96" t="s">
        <v>131</v>
      </c>
      <c r="B78" s="88">
        <v>34418281.539999999</v>
      </c>
      <c r="C78" s="88">
        <v>2349570.2200000002</v>
      </c>
      <c r="D78" s="93">
        <f t="shared" si="0"/>
        <v>36767851.759999998</v>
      </c>
      <c r="E78" s="88">
        <v>8105897.2800000003</v>
      </c>
      <c r="F78" s="88">
        <v>8105897.2800000003</v>
      </c>
      <c r="G78" s="94">
        <f t="shared" si="1"/>
        <v>28661954.479999997</v>
      </c>
      <c r="H78" s="91"/>
      <c r="I78" s="91"/>
      <c r="J78" s="91"/>
      <c r="K78" s="91"/>
      <c r="L78" s="91"/>
      <c r="M78" s="91"/>
    </row>
    <row r="79" spans="1:13" ht="14.25" customHeight="1">
      <c r="A79" s="96" t="s">
        <v>132</v>
      </c>
      <c r="B79" s="88">
        <v>81422771.739999995</v>
      </c>
      <c r="C79" s="88">
        <v>5453292.75</v>
      </c>
      <c r="D79" s="93">
        <f t="shared" si="0"/>
        <v>86876064.489999995</v>
      </c>
      <c r="E79" s="88">
        <v>18962084.710000001</v>
      </c>
      <c r="F79" s="88">
        <v>18962084.710000001</v>
      </c>
      <c r="G79" s="94">
        <f t="shared" si="1"/>
        <v>67913979.780000001</v>
      </c>
      <c r="H79" s="91"/>
      <c r="I79" s="91"/>
      <c r="J79" s="91"/>
      <c r="K79" s="91"/>
      <c r="L79" s="91"/>
      <c r="M79" s="91"/>
    </row>
    <row r="80" spans="1:13" ht="14.25" customHeight="1">
      <c r="A80" s="96" t="s">
        <v>133</v>
      </c>
      <c r="B80" s="88">
        <v>34650240.380000003</v>
      </c>
      <c r="C80" s="88">
        <v>1449496.04</v>
      </c>
      <c r="D80" s="93">
        <f t="shared" si="0"/>
        <v>36099736.420000002</v>
      </c>
      <c r="E80" s="88">
        <v>8103614.3499999996</v>
      </c>
      <c r="F80" s="88">
        <v>8103614.3499999996</v>
      </c>
      <c r="G80" s="94">
        <f t="shared" si="1"/>
        <v>27996122.07</v>
      </c>
      <c r="H80" s="91"/>
      <c r="I80" s="91"/>
      <c r="J80" s="91"/>
      <c r="K80" s="91"/>
      <c r="L80" s="91"/>
      <c r="M80" s="91"/>
    </row>
    <row r="81" spans="1:13" ht="14.25" customHeight="1">
      <c r="A81" s="96" t="s">
        <v>134</v>
      </c>
      <c r="B81" s="88">
        <v>26220996.539999999</v>
      </c>
      <c r="C81" s="88">
        <v>186873.15</v>
      </c>
      <c r="D81" s="93">
        <f t="shared" si="0"/>
        <v>26407869.689999998</v>
      </c>
      <c r="E81" s="88">
        <v>5765329.8700000001</v>
      </c>
      <c r="F81" s="88">
        <v>5765329.8700000001</v>
      </c>
      <c r="G81" s="94">
        <f t="shared" si="1"/>
        <v>20642539.819999997</v>
      </c>
      <c r="H81" s="91"/>
      <c r="I81" s="91"/>
      <c r="J81" s="91"/>
      <c r="K81" s="91"/>
      <c r="L81" s="91"/>
      <c r="M81" s="91"/>
    </row>
    <row r="82" spans="1:13" ht="14.25" customHeight="1">
      <c r="A82" s="96" t="s">
        <v>135</v>
      </c>
      <c r="B82" s="88">
        <v>156799151.16999999</v>
      </c>
      <c r="C82" s="88">
        <v>3824912</v>
      </c>
      <c r="D82" s="93">
        <f t="shared" ref="D82:D138" si="2">B82+C82</f>
        <v>160624063.16999999</v>
      </c>
      <c r="E82" s="88">
        <v>37087069.600000001</v>
      </c>
      <c r="F82" s="88">
        <v>37205920.399999999</v>
      </c>
      <c r="G82" s="94">
        <f t="shared" ref="G82:G138" si="3">D82-E82</f>
        <v>123536993.56999999</v>
      </c>
      <c r="H82" s="91"/>
      <c r="I82" s="91"/>
      <c r="J82" s="91"/>
      <c r="K82" s="91"/>
      <c r="L82" s="91"/>
      <c r="M82" s="91"/>
    </row>
    <row r="83" spans="1:13" ht="14.25" customHeight="1">
      <c r="A83" s="96" t="s">
        <v>136</v>
      </c>
      <c r="B83" s="88">
        <v>144845618.47999999</v>
      </c>
      <c r="C83" s="88">
        <v>1726293.18</v>
      </c>
      <c r="D83" s="93">
        <f t="shared" si="2"/>
        <v>146571911.66</v>
      </c>
      <c r="E83" s="88">
        <v>32627206.789999999</v>
      </c>
      <c r="F83" s="88">
        <v>32625778.789999999</v>
      </c>
      <c r="G83" s="94">
        <f t="shared" si="3"/>
        <v>113944704.87</v>
      </c>
      <c r="H83" s="91"/>
      <c r="I83" s="91"/>
      <c r="J83" s="91"/>
      <c r="K83" s="91"/>
      <c r="L83" s="91"/>
      <c r="M83" s="91"/>
    </row>
    <row r="84" spans="1:13" ht="14.25" customHeight="1">
      <c r="A84" s="96" t="s">
        <v>137</v>
      </c>
      <c r="B84" s="88">
        <v>290494091.44999999</v>
      </c>
      <c r="C84" s="88">
        <v>7299893.3799999999</v>
      </c>
      <c r="D84" s="93">
        <f t="shared" si="2"/>
        <v>297793984.82999998</v>
      </c>
      <c r="E84" s="88">
        <v>65437137.119999997</v>
      </c>
      <c r="F84" s="88">
        <v>65437017.119999997</v>
      </c>
      <c r="G84" s="94">
        <f t="shared" si="3"/>
        <v>232356847.70999998</v>
      </c>
      <c r="H84" s="91"/>
      <c r="I84" s="91"/>
      <c r="J84" s="91"/>
      <c r="K84" s="91"/>
      <c r="L84" s="91"/>
      <c r="M84" s="91"/>
    </row>
    <row r="85" spans="1:13" ht="14.25" customHeight="1">
      <c r="A85" s="96" t="s">
        <v>138</v>
      </c>
      <c r="B85" s="88">
        <v>136360104.37</v>
      </c>
      <c r="C85" s="88">
        <v>2256419.5</v>
      </c>
      <c r="D85" s="93">
        <f t="shared" si="2"/>
        <v>138616523.87</v>
      </c>
      <c r="E85" s="88">
        <v>31034630.460000001</v>
      </c>
      <c r="F85" s="88">
        <v>31034630.460000001</v>
      </c>
      <c r="G85" s="94">
        <f t="shared" si="3"/>
        <v>107581893.41</v>
      </c>
      <c r="H85" s="91"/>
      <c r="I85" s="91"/>
      <c r="J85" s="91"/>
      <c r="K85" s="91"/>
      <c r="L85" s="91"/>
      <c r="M85" s="91"/>
    </row>
    <row r="86" spans="1:13" ht="14.25" customHeight="1">
      <c r="A86" s="96" t="s">
        <v>139</v>
      </c>
      <c r="B86" s="88">
        <v>172251072.94999999</v>
      </c>
      <c r="C86" s="88">
        <v>5347246.01</v>
      </c>
      <c r="D86" s="93">
        <f t="shared" si="2"/>
        <v>177598318.95999998</v>
      </c>
      <c r="E86" s="88">
        <v>39961033.590000004</v>
      </c>
      <c r="F86" s="88">
        <v>39961033.590000004</v>
      </c>
      <c r="G86" s="94">
        <f t="shared" si="3"/>
        <v>137637285.36999997</v>
      </c>
      <c r="H86" s="91"/>
      <c r="I86" s="91"/>
      <c r="J86" s="91"/>
      <c r="K86" s="91"/>
      <c r="L86" s="91"/>
      <c r="M86" s="91"/>
    </row>
    <row r="87" spans="1:13" ht="14.25" customHeight="1">
      <c r="A87" s="96" t="s">
        <v>140</v>
      </c>
      <c r="B87" s="88">
        <v>269310984.94999999</v>
      </c>
      <c r="C87" s="88">
        <v>19477633.670000002</v>
      </c>
      <c r="D87" s="93">
        <f t="shared" si="2"/>
        <v>288788618.62</v>
      </c>
      <c r="E87" s="88">
        <v>63463607.369999997</v>
      </c>
      <c r="F87" s="88">
        <v>63463607.369999997</v>
      </c>
      <c r="G87" s="94">
        <f t="shared" si="3"/>
        <v>225325011.25</v>
      </c>
      <c r="H87" s="91"/>
      <c r="I87" s="91"/>
      <c r="J87" s="91"/>
      <c r="K87" s="91"/>
      <c r="L87" s="91"/>
      <c r="M87" s="91"/>
    </row>
    <row r="88" spans="1:13" ht="14.25" customHeight="1">
      <c r="A88" s="96" t="s">
        <v>141</v>
      </c>
      <c r="B88" s="88">
        <v>769000265.45000005</v>
      </c>
      <c r="C88" s="88">
        <v>27494169.41</v>
      </c>
      <c r="D88" s="93">
        <f t="shared" si="2"/>
        <v>796494434.86000001</v>
      </c>
      <c r="E88" s="88">
        <v>214972135.19</v>
      </c>
      <c r="F88" s="88">
        <v>214972135.19</v>
      </c>
      <c r="G88" s="94">
        <f t="shared" si="3"/>
        <v>581522299.67000008</v>
      </c>
      <c r="H88" s="91"/>
      <c r="I88" s="91"/>
      <c r="J88" s="91"/>
      <c r="K88" s="91"/>
      <c r="L88" s="91"/>
      <c r="M88" s="91"/>
    </row>
    <row r="89" spans="1:13" ht="14.25" customHeight="1">
      <c r="A89" s="96" t="s">
        <v>142</v>
      </c>
      <c r="B89" s="88">
        <v>127182631.68000001</v>
      </c>
      <c r="C89" s="88">
        <v>3529364.53</v>
      </c>
      <c r="D89" s="93">
        <f t="shared" si="2"/>
        <v>130711996.21000001</v>
      </c>
      <c r="E89" s="88">
        <v>29779982.809999999</v>
      </c>
      <c r="F89" s="88">
        <v>29779982.809999999</v>
      </c>
      <c r="G89" s="94">
        <f t="shared" si="3"/>
        <v>100932013.40000001</v>
      </c>
      <c r="H89" s="91"/>
      <c r="I89" s="91"/>
      <c r="J89" s="91"/>
      <c r="K89" s="91"/>
      <c r="L89" s="91"/>
      <c r="M89" s="91"/>
    </row>
    <row r="90" spans="1:13" ht="14.25" customHeight="1">
      <c r="A90" s="96" t="s">
        <v>143</v>
      </c>
      <c r="B90" s="88">
        <v>136077913.91</v>
      </c>
      <c r="C90" s="88">
        <v>8629368.3499999996</v>
      </c>
      <c r="D90" s="93">
        <f t="shared" si="2"/>
        <v>144707282.25999999</v>
      </c>
      <c r="E90" s="88">
        <v>31923136.149999999</v>
      </c>
      <c r="F90" s="88">
        <v>31923136.149999999</v>
      </c>
      <c r="G90" s="94">
        <f t="shared" si="3"/>
        <v>112784146.10999998</v>
      </c>
      <c r="H90" s="91"/>
      <c r="I90" s="91"/>
      <c r="J90" s="91"/>
      <c r="K90" s="91"/>
      <c r="L90" s="91"/>
      <c r="M90" s="91"/>
    </row>
    <row r="91" spans="1:13" ht="14.25" customHeight="1">
      <c r="A91" s="96" t="s">
        <v>144</v>
      </c>
      <c r="B91" s="88">
        <v>131037379.76000001</v>
      </c>
      <c r="C91" s="88">
        <v>3930258.33</v>
      </c>
      <c r="D91" s="93">
        <f t="shared" si="2"/>
        <v>134967638.09</v>
      </c>
      <c r="E91" s="88">
        <v>30270725.27</v>
      </c>
      <c r="F91" s="88">
        <v>30270725.27</v>
      </c>
      <c r="G91" s="94">
        <f t="shared" si="3"/>
        <v>104696912.82000001</v>
      </c>
      <c r="H91" s="91"/>
      <c r="I91" s="91"/>
      <c r="J91" s="91"/>
      <c r="K91" s="91"/>
      <c r="L91" s="91"/>
      <c r="M91" s="91"/>
    </row>
    <row r="92" spans="1:13" ht="14.25" customHeight="1">
      <c r="A92" s="96" t="s">
        <v>145</v>
      </c>
      <c r="B92" s="88">
        <v>225366592.28</v>
      </c>
      <c r="C92" s="88">
        <v>5978412.1399999997</v>
      </c>
      <c r="D92" s="93">
        <f t="shared" si="2"/>
        <v>231345004.41999999</v>
      </c>
      <c r="E92" s="88">
        <v>53795068.039999999</v>
      </c>
      <c r="F92" s="88">
        <v>53795068.039999999</v>
      </c>
      <c r="G92" s="94">
        <f t="shared" si="3"/>
        <v>177549936.38</v>
      </c>
      <c r="H92" s="91"/>
      <c r="I92" s="91"/>
      <c r="J92" s="91"/>
      <c r="K92" s="91"/>
      <c r="L92" s="91"/>
      <c r="M92" s="91"/>
    </row>
    <row r="93" spans="1:13" ht="14.25" customHeight="1">
      <c r="A93" s="96" t="s">
        <v>146</v>
      </c>
      <c r="B93" s="88">
        <v>129852046.55</v>
      </c>
      <c r="C93" s="88">
        <v>-4683105.18</v>
      </c>
      <c r="D93" s="93">
        <f t="shared" si="2"/>
        <v>125168941.37</v>
      </c>
      <c r="E93" s="88">
        <v>31160183.350000001</v>
      </c>
      <c r="F93" s="88">
        <v>31151054.350000001</v>
      </c>
      <c r="G93" s="94">
        <f t="shared" si="3"/>
        <v>94008758.020000011</v>
      </c>
      <c r="H93" s="91"/>
      <c r="I93" s="91"/>
      <c r="J93" s="91"/>
      <c r="K93" s="91"/>
      <c r="L93" s="91"/>
      <c r="M93" s="91"/>
    </row>
    <row r="94" spans="1:13" ht="14.25" customHeight="1">
      <c r="A94" s="96" t="s">
        <v>147</v>
      </c>
      <c r="B94" s="88">
        <v>131483460.01000001</v>
      </c>
      <c r="C94" s="88">
        <v>8133703.3899999997</v>
      </c>
      <c r="D94" s="93">
        <f t="shared" si="2"/>
        <v>139617163.40000001</v>
      </c>
      <c r="E94" s="88">
        <v>30176806.620000001</v>
      </c>
      <c r="F94" s="88">
        <v>30176806.620000001</v>
      </c>
      <c r="G94" s="94">
        <f t="shared" si="3"/>
        <v>109440356.78</v>
      </c>
      <c r="H94" s="91"/>
      <c r="I94" s="91"/>
      <c r="J94" s="91"/>
      <c r="K94" s="91"/>
      <c r="L94" s="91"/>
      <c r="M94" s="91"/>
    </row>
    <row r="95" spans="1:13" ht="14.25" customHeight="1">
      <c r="A95" s="96" t="s">
        <v>148</v>
      </c>
      <c r="B95" s="88">
        <v>95876900.469999999</v>
      </c>
      <c r="C95" s="88">
        <v>1345016</v>
      </c>
      <c r="D95" s="93">
        <f t="shared" si="2"/>
        <v>97221916.469999999</v>
      </c>
      <c r="E95" s="88">
        <v>20200066.719999999</v>
      </c>
      <c r="F95" s="88">
        <v>20200066.719999999</v>
      </c>
      <c r="G95" s="94">
        <f t="shared" si="3"/>
        <v>77021849.75</v>
      </c>
      <c r="H95" s="91"/>
      <c r="I95" s="91"/>
      <c r="J95" s="91"/>
      <c r="K95" s="91"/>
      <c r="L95" s="91"/>
      <c r="M95" s="91"/>
    </row>
    <row r="96" spans="1:13" ht="14.25" customHeight="1">
      <c r="A96" s="96" t="s">
        <v>149</v>
      </c>
      <c r="B96" s="88">
        <v>4147684.48</v>
      </c>
      <c r="C96" s="88">
        <v>-40058</v>
      </c>
      <c r="D96" s="93">
        <f t="shared" si="2"/>
        <v>4107626.48</v>
      </c>
      <c r="E96" s="88">
        <v>748922.85</v>
      </c>
      <c r="F96" s="88">
        <v>748922.85</v>
      </c>
      <c r="G96" s="94">
        <f t="shared" si="3"/>
        <v>3358703.63</v>
      </c>
      <c r="H96" s="91"/>
      <c r="I96" s="91"/>
      <c r="J96" s="91"/>
      <c r="K96" s="91"/>
      <c r="L96" s="91"/>
      <c r="M96" s="91"/>
    </row>
    <row r="97" spans="1:13" ht="14.25" customHeight="1">
      <c r="A97" s="96" t="s">
        <v>150</v>
      </c>
      <c r="B97" s="88">
        <v>44341245.340000004</v>
      </c>
      <c r="C97" s="88">
        <v>3983793.8</v>
      </c>
      <c r="D97" s="93">
        <f t="shared" si="2"/>
        <v>48325039.140000001</v>
      </c>
      <c r="E97" s="88">
        <v>14466756.699999999</v>
      </c>
      <c r="F97" s="88">
        <v>14441699.15</v>
      </c>
      <c r="G97" s="94">
        <f t="shared" si="3"/>
        <v>33858282.439999998</v>
      </c>
      <c r="H97" s="91"/>
      <c r="I97" s="91"/>
      <c r="J97" s="91"/>
      <c r="K97" s="91"/>
      <c r="L97" s="91"/>
      <c r="M97" s="91"/>
    </row>
    <row r="98" spans="1:13" ht="14.25" customHeight="1">
      <c r="A98" s="96" t="s">
        <v>151</v>
      </c>
      <c r="B98" s="88">
        <v>47024719.579999998</v>
      </c>
      <c r="C98" s="88">
        <v>4232066.78</v>
      </c>
      <c r="D98" s="93">
        <f t="shared" si="2"/>
        <v>51256786.359999999</v>
      </c>
      <c r="E98" s="88">
        <v>10157138.02</v>
      </c>
      <c r="F98" s="88">
        <v>10157138.02</v>
      </c>
      <c r="G98" s="94">
        <f t="shared" si="3"/>
        <v>41099648.340000004</v>
      </c>
      <c r="H98" s="91"/>
      <c r="I98" s="91"/>
      <c r="J98" s="91"/>
      <c r="K98" s="91"/>
      <c r="L98" s="91"/>
      <c r="M98" s="91"/>
    </row>
    <row r="99" spans="1:13" ht="14.25" customHeight="1">
      <c r="A99" s="71" t="s">
        <v>57</v>
      </c>
      <c r="B99" s="72"/>
      <c r="C99" s="72"/>
      <c r="D99" s="72"/>
      <c r="E99" s="72"/>
      <c r="F99" s="72"/>
      <c r="G99" s="73"/>
      <c r="H99" s="91"/>
      <c r="I99" s="91"/>
      <c r="J99" s="91"/>
      <c r="K99" s="91"/>
      <c r="L99" s="91"/>
      <c r="M99" s="91"/>
    </row>
    <row r="100" spans="1:13" ht="14.25" customHeight="1">
      <c r="A100" s="75" t="s">
        <v>58</v>
      </c>
      <c r="B100" s="76"/>
      <c r="C100" s="76"/>
      <c r="D100" s="76"/>
      <c r="E100" s="76"/>
      <c r="F100" s="76"/>
      <c r="G100" s="77"/>
      <c r="H100" s="91"/>
      <c r="I100" s="91"/>
      <c r="J100" s="91"/>
      <c r="K100" s="91"/>
      <c r="L100" s="91"/>
      <c r="M100" s="91"/>
    </row>
    <row r="101" spans="1:13" ht="14.25" customHeight="1">
      <c r="A101" s="75" t="s">
        <v>59</v>
      </c>
      <c r="B101" s="76"/>
      <c r="C101" s="76"/>
      <c r="D101" s="76"/>
      <c r="E101" s="76"/>
      <c r="F101" s="76"/>
      <c r="G101" s="77"/>
      <c r="H101" s="91"/>
      <c r="I101" s="91"/>
      <c r="J101" s="91"/>
      <c r="K101" s="91"/>
      <c r="L101" s="91"/>
      <c r="M101" s="91"/>
    </row>
    <row r="102" spans="1:13" ht="14.25" customHeight="1">
      <c r="A102" s="78" t="s">
        <v>60</v>
      </c>
      <c r="B102" s="79"/>
      <c r="C102" s="79"/>
      <c r="D102" s="79"/>
      <c r="E102" s="79"/>
      <c r="F102" s="79"/>
      <c r="G102" s="80"/>
      <c r="H102" s="91"/>
      <c r="I102" s="91"/>
      <c r="J102" s="91"/>
      <c r="K102" s="91"/>
      <c r="L102" s="91"/>
      <c r="M102" s="91"/>
    </row>
    <row r="103" spans="1:13" ht="14.25" customHeight="1">
      <c r="A103" s="82" t="s">
        <v>61</v>
      </c>
      <c r="B103" s="83" t="s">
        <v>62</v>
      </c>
      <c r="C103" s="83"/>
      <c r="D103" s="83"/>
      <c r="E103" s="83"/>
      <c r="F103" s="83"/>
      <c r="G103" s="83" t="s">
        <v>63</v>
      </c>
      <c r="H103" s="91"/>
      <c r="I103" s="91"/>
      <c r="J103" s="91"/>
      <c r="K103" s="91"/>
      <c r="L103" s="91"/>
      <c r="M103" s="91"/>
    </row>
    <row r="104" spans="1:13" ht="14.25" customHeight="1">
      <c r="A104" s="82"/>
      <c r="B104" s="84" t="s">
        <v>64</v>
      </c>
      <c r="C104" s="84" t="s">
        <v>65</v>
      </c>
      <c r="D104" s="84" t="s">
        <v>6</v>
      </c>
      <c r="E104" s="84" t="s">
        <v>7</v>
      </c>
      <c r="F104" s="84" t="s">
        <v>66</v>
      </c>
      <c r="G104" s="85"/>
      <c r="H104" s="91"/>
      <c r="I104" s="91"/>
      <c r="J104" s="91"/>
      <c r="K104" s="91"/>
      <c r="L104" s="91"/>
      <c r="M104" s="91"/>
    </row>
    <row r="105" spans="1:13" ht="14.25" customHeight="1">
      <c r="A105" s="86"/>
      <c r="B105" s="84">
        <v>1</v>
      </c>
      <c r="C105" s="84">
        <v>2</v>
      </c>
      <c r="D105" s="84" t="s">
        <v>67</v>
      </c>
      <c r="E105" s="84">
        <v>4</v>
      </c>
      <c r="F105" s="84">
        <v>5</v>
      </c>
      <c r="G105" s="84" t="s">
        <v>68</v>
      </c>
      <c r="H105" s="91"/>
      <c r="I105" s="91"/>
      <c r="J105" s="91"/>
      <c r="K105" s="91"/>
      <c r="L105" s="91"/>
      <c r="M105" s="91"/>
    </row>
    <row r="106" spans="1:13" ht="14.25" customHeight="1">
      <c r="A106" s="96" t="s">
        <v>152</v>
      </c>
      <c r="B106" s="88">
        <v>35356001.380000003</v>
      </c>
      <c r="C106" s="88">
        <v>8664410.9299999997</v>
      </c>
      <c r="D106" s="93">
        <f t="shared" si="2"/>
        <v>44020412.310000002</v>
      </c>
      <c r="E106" s="88">
        <v>8337609.5800000001</v>
      </c>
      <c r="F106" s="88">
        <v>8337609.5800000001</v>
      </c>
      <c r="G106" s="94">
        <f t="shared" si="3"/>
        <v>35682802.730000004</v>
      </c>
      <c r="H106" s="91"/>
      <c r="I106" s="91"/>
      <c r="J106" s="91"/>
      <c r="K106" s="91"/>
      <c r="L106" s="91"/>
      <c r="M106" s="91"/>
    </row>
    <row r="107" spans="1:13" ht="14.25" customHeight="1">
      <c r="A107" s="96" t="s">
        <v>153</v>
      </c>
      <c r="B107" s="88">
        <v>47243037.57</v>
      </c>
      <c r="C107" s="88">
        <v>2146579.59</v>
      </c>
      <c r="D107" s="93">
        <f t="shared" si="2"/>
        <v>49389617.159999996</v>
      </c>
      <c r="E107" s="88">
        <v>10890156.699999999</v>
      </c>
      <c r="F107" s="88">
        <v>10890156.699999999</v>
      </c>
      <c r="G107" s="94">
        <f t="shared" si="3"/>
        <v>38499460.459999993</v>
      </c>
      <c r="H107" s="91"/>
      <c r="I107" s="91"/>
      <c r="J107" s="91"/>
      <c r="K107" s="91"/>
      <c r="L107" s="91"/>
      <c r="M107" s="91"/>
    </row>
    <row r="108" spans="1:13" ht="14.25" customHeight="1">
      <c r="A108" s="96" t="s">
        <v>154</v>
      </c>
      <c r="B108" s="88">
        <v>44869827</v>
      </c>
      <c r="C108" s="88">
        <v>-2994602.91</v>
      </c>
      <c r="D108" s="93">
        <f t="shared" si="2"/>
        <v>41875224.090000004</v>
      </c>
      <c r="E108" s="88">
        <v>10851241.6</v>
      </c>
      <c r="F108" s="88">
        <v>10851241.6</v>
      </c>
      <c r="G108" s="94">
        <f t="shared" si="3"/>
        <v>31023982.490000002</v>
      </c>
      <c r="H108" s="91"/>
      <c r="I108" s="91"/>
      <c r="J108" s="91"/>
      <c r="K108" s="91"/>
      <c r="L108" s="91"/>
      <c r="M108" s="91"/>
    </row>
    <row r="109" spans="1:13" ht="14.25" customHeight="1">
      <c r="A109" s="96" t="s">
        <v>155</v>
      </c>
      <c r="B109" s="88">
        <v>37540907.670000002</v>
      </c>
      <c r="C109" s="88">
        <v>-1603301.91</v>
      </c>
      <c r="D109" s="93">
        <f t="shared" si="2"/>
        <v>35937605.760000005</v>
      </c>
      <c r="E109" s="88">
        <v>9084764.0899999999</v>
      </c>
      <c r="F109" s="88">
        <v>9055030.3599999994</v>
      </c>
      <c r="G109" s="94">
        <f t="shared" si="3"/>
        <v>26852841.670000006</v>
      </c>
      <c r="H109" s="91"/>
      <c r="I109" s="91"/>
      <c r="J109" s="91"/>
      <c r="K109" s="91"/>
      <c r="L109" s="91"/>
      <c r="M109" s="91"/>
    </row>
    <row r="110" spans="1:13" ht="14.25" customHeight="1">
      <c r="A110" s="96" t="s">
        <v>156</v>
      </c>
      <c r="B110" s="88">
        <v>104413840.13</v>
      </c>
      <c r="C110" s="88">
        <v>746275.66</v>
      </c>
      <c r="D110" s="93">
        <f t="shared" si="2"/>
        <v>105160115.78999999</v>
      </c>
      <c r="E110" s="88">
        <v>24155088.800000001</v>
      </c>
      <c r="F110" s="88">
        <v>24155088.800000001</v>
      </c>
      <c r="G110" s="94">
        <f t="shared" si="3"/>
        <v>81005026.989999995</v>
      </c>
      <c r="H110" s="91"/>
      <c r="I110" s="91"/>
      <c r="J110" s="91"/>
      <c r="K110" s="91"/>
      <c r="L110" s="91"/>
      <c r="M110" s="91"/>
    </row>
    <row r="111" spans="1:13" ht="14.25" customHeight="1">
      <c r="A111" s="96" t="s">
        <v>157</v>
      </c>
      <c r="B111" s="88">
        <v>162994586.59999999</v>
      </c>
      <c r="C111" s="88">
        <v>2228915.36</v>
      </c>
      <c r="D111" s="93">
        <f t="shared" si="2"/>
        <v>165223501.96000001</v>
      </c>
      <c r="E111" s="88">
        <v>40261449.359999999</v>
      </c>
      <c r="F111" s="88">
        <v>40261449.359999999</v>
      </c>
      <c r="G111" s="94">
        <f t="shared" si="3"/>
        <v>124962052.60000001</v>
      </c>
      <c r="H111" s="91"/>
      <c r="I111" s="91"/>
      <c r="J111" s="91"/>
      <c r="K111" s="91"/>
      <c r="L111" s="91"/>
      <c r="M111" s="91"/>
    </row>
    <row r="112" spans="1:13" ht="14.25" customHeight="1">
      <c r="A112" s="96" t="s">
        <v>158</v>
      </c>
      <c r="B112" s="88">
        <v>117253048.39</v>
      </c>
      <c r="C112" s="88">
        <v>-779886.85</v>
      </c>
      <c r="D112" s="93">
        <f t="shared" si="2"/>
        <v>116473161.54000001</v>
      </c>
      <c r="E112" s="88">
        <v>26289103.68</v>
      </c>
      <c r="F112" s="88">
        <v>26286005.120000001</v>
      </c>
      <c r="G112" s="94">
        <f t="shared" si="3"/>
        <v>90184057.860000014</v>
      </c>
      <c r="H112" s="91"/>
      <c r="I112" s="91"/>
      <c r="J112" s="91"/>
      <c r="K112" s="91"/>
      <c r="L112" s="91"/>
      <c r="M112" s="91"/>
    </row>
    <row r="113" spans="1:13" ht="14.25" customHeight="1">
      <c r="A113" s="96" t="s">
        <v>159</v>
      </c>
      <c r="B113" s="88">
        <v>43283261.909999996</v>
      </c>
      <c r="C113" s="88">
        <v>1111785.33</v>
      </c>
      <c r="D113" s="93">
        <f t="shared" si="2"/>
        <v>44395047.239999995</v>
      </c>
      <c r="E113" s="88">
        <v>10408619.24</v>
      </c>
      <c r="F113" s="88">
        <v>10408619.24</v>
      </c>
      <c r="G113" s="94">
        <f t="shared" si="3"/>
        <v>33986427.999999993</v>
      </c>
      <c r="H113" s="91"/>
      <c r="I113" s="91"/>
      <c r="J113" s="91"/>
      <c r="K113" s="91"/>
      <c r="L113" s="91"/>
      <c r="M113" s="91"/>
    </row>
    <row r="114" spans="1:13" ht="14.25" customHeight="1">
      <c r="A114" s="96" t="s">
        <v>160</v>
      </c>
      <c r="B114" s="88">
        <v>44210451.219999999</v>
      </c>
      <c r="C114" s="88">
        <v>-2481524.4900000002</v>
      </c>
      <c r="D114" s="93">
        <f t="shared" si="2"/>
        <v>41728926.729999997</v>
      </c>
      <c r="E114" s="88">
        <v>10121537.41</v>
      </c>
      <c r="F114" s="88">
        <v>10121537.41</v>
      </c>
      <c r="G114" s="94">
        <f t="shared" si="3"/>
        <v>31607389.319999997</v>
      </c>
      <c r="H114" s="91"/>
      <c r="I114" s="91"/>
      <c r="J114" s="91"/>
      <c r="K114" s="91"/>
      <c r="L114" s="91"/>
      <c r="M114" s="91"/>
    </row>
    <row r="115" spans="1:13" ht="14.25" customHeight="1">
      <c r="A115" s="96" t="s">
        <v>161</v>
      </c>
      <c r="B115" s="88">
        <v>35803667.600000001</v>
      </c>
      <c r="C115" s="88">
        <v>598252.12</v>
      </c>
      <c r="D115" s="93">
        <f t="shared" si="2"/>
        <v>36401919.719999999</v>
      </c>
      <c r="E115" s="88">
        <v>7838638.7599999998</v>
      </c>
      <c r="F115" s="88">
        <v>7838638.7599999998</v>
      </c>
      <c r="G115" s="94">
        <f t="shared" si="3"/>
        <v>28563280.960000001</v>
      </c>
      <c r="H115" s="91"/>
      <c r="I115" s="91"/>
      <c r="J115" s="91"/>
      <c r="K115" s="91"/>
      <c r="L115" s="91"/>
      <c r="M115" s="91"/>
    </row>
    <row r="116" spans="1:13" ht="14.25" customHeight="1">
      <c r="A116" s="96" t="s">
        <v>162</v>
      </c>
      <c r="B116" s="88">
        <v>42555463.060000002</v>
      </c>
      <c r="C116" s="88">
        <v>-303335.28999999998</v>
      </c>
      <c r="D116" s="93">
        <f t="shared" si="2"/>
        <v>42252127.770000003</v>
      </c>
      <c r="E116" s="88">
        <v>10128745.550000001</v>
      </c>
      <c r="F116" s="88">
        <v>10128745.550000001</v>
      </c>
      <c r="G116" s="94">
        <f t="shared" si="3"/>
        <v>32123382.220000003</v>
      </c>
      <c r="H116" s="91"/>
      <c r="I116" s="91"/>
      <c r="J116" s="91"/>
      <c r="K116" s="91"/>
      <c r="L116" s="91"/>
      <c r="M116" s="91"/>
    </row>
    <row r="117" spans="1:13" ht="14.25" customHeight="1">
      <c r="A117" s="96" t="s">
        <v>163</v>
      </c>
      <c r="B117" s="88">
        <v>40566979.350000001</v>
      </c>
      <c r="C117" s="88">
        <v>19894645.309999999</v>
      </c>
      <c r="D117" s="93">
        <f t="shared" si="2"/>
        <v>60461624.659999996</v>
      </c>
      <c r="E117" s="88">
        <v>9081096.1500000004</v>
      </c>
      <c r="F117" s="88">
        <v>9004126.1500000004</v>
      </c>
      <c r="G117" s="94">
        <f t="shared" si="3"/>
        <v>51380528.509999998</v>
      </c>
      <c r="H117" s="91"/>
      <c r="I117" s="91"/>
      <c r="J117" s="91"/>
      <c r="K117" s="91"/>
      <c r="L117" s="91"/>
      <c r="M117" s="91"/>
    </row>
    <row r="118" spans="1:13" ht="14.25" customHeight="1">
      <c r="A118" s="96" t="s">
        <v>164</v>
      </c>
      <c r="B118" s="88">
        <v>15604473.84</v>
      </c>
      <c r="C118" s="88">
        <v>971306.93</v>
      </c>
      <c r="D118" s="93">
        <f t="shared" si="2"/>
        <v>16575780.77</v>
      </c>
      <c r="E118" s="88">
        <v>3856417.29</v>
      </c>
      <c r="F118" s="88">
        <v>3856417.29</v>
      </c>
      <c r="G118" s="94">
        <f t="shared" si="3"/>
        <v>12719363.48</v>
      </c>
      <c r="H118" s="91"/>
      <c r="I118" s="91"/>
      <c r="J118" s="91"/>
      <c r="K118" s="91"/>
      <c r="L118" s="91"/>
      <c r="M118" s="91"/>
    </row>
    <row r="119" spans="1:13" ht="14.25" customHeight="1">
      <c r="A119" s="96" t="s">
        <v>165</v>
      </c>
      <c r="B119" s="88">
        <v>46951021.75</v>
      </c>
      <c r="C119" s="88">
        <v>4151533.52</v>
      </c>
      <c r="D119" s="93">
        <f t="shared" si="2"/>
        <v>51102555.270000003</v>
      </c>
      <c r="E119" s="88">
        <v>12471738.810000001</v>
      </c>
      <c r="F119" s="88">
        <v>12471738.810000001</v>
      </c>
      <c r="G119" s="94">
        <f t="shared" si="3"/>
        <v>38630816.460000001</v>
      </c>
      <c r="H119" s="91"/>
      <c r="I119" s="91"/>
      <c r="J119" s="91"/>
      <c r="K119" s="91"/>
      <c r="L119" s="91"/>
      <c r="M119" s="91"/>
    </row>
    <row r="120" spans="1:13" ht="14.25" customHeight="1">
      <c r="A120" s="96" t="s">
        <v>166</v>
      </c>
      <c r="B120" s="88">
        <v>14402638.050000001</v>
      </c>
      <c r="C120" s="88">
        <v>1272089.24</v>
      </c>
      <c r="D120" s="93">
        <f t="shared" si="2"/>
        <v>15674727.290000001</v>
      </c>
      <c r="E120" s="88">
        <v>4620465.43</v>
      </c>
      <c r="F120" s="88">
        <v>4620465.43</v>
      </c>
      <c r="G120" s="94">
        <f t="shared" si="3"/>
        <v>11054261.860000001</v>
      </c>
      <c r="H120" s="91"/>
      <c r="I120" s="91"/>
      <c r="J120" s="91"/>
      <c r="K120" s="91"/>
      <c r="L120" s="91"/>
      <c r="M120" s="91"/>
    </row>
    <row r="121" spans="1:13" ht="14.25" customHeight="1">
      <c r="A121" s="96" t="s">
        <v>167</v>
      </c>
      <c r="B121" s="88">
        <v>42291854.840000004</v>
      </c>
      <c r="C121" s="88">
        <v>2793868.57</v>
      </c>
      <c r="D121" s="93">
        <f t="shared" si="2"/>
        <v>45085723.410000004</v>
      </c>
      <c r="E121" s="88">
        <v>9909582.3800000008</v>
      </c>
      <c r="F121" s="88">
        <v>9909582.3800000008</v>
      </c>
      <c r="G121" s="94">
        <f t="shared" si="3"/>
        <v>35176141.030000001</v>
      </c>
      <c r="H121" s="91"/>
      <c r="I121" s="91"/>
      <c r="J121" s="91"/>
      <c r="K121" s="91"/>
      <c r="L121" s="91"/>
      <c r="M121" s="91"/>
    </row>
    <row r="122" spans="1:13" ht="14.25" customHeight="1">
      <c r="A122" s="96" t="s">
        <v>168</v>
      </c>
      <c r="B122" s="88">
        <v>40498273.920000002</v>
      </c>
      <c r="C122" s="88">
        <v>-1352377.22</v>
      </c>
      <c r="D122" s="93">
        <f t="shared" si="2"/>
        <v>39145896.700000003</v>
      </c>
      <c r="E122" s="88">
        <v>9881483.4600000009</v>
      </c>
      <c r="F122" s="88">
        <v>9881483.4600000009</v>
      </c>
      <c r="G122" s="94">
        <f t="shared" si="3"/>
        <v>29264413.240000002</v>
      </c>
      <c r="H122" s="91"/>
      <c r="I122" s="91"/>
      <c r="J122" s="91"/>
      <c r="K122" s="91"/>
      <c r="L122" s="91"/>
      <c r="M122" s="91"/>
    </row>
    <row r="123" spans="1:13" ht="14.25" customHeight="1">
      <c r="A123" s="96" t="s">
        <v>169</v>
      </c>
      <c r="B123" s="88">
        <v>35598733.939999998</v>
      </c>
      <c r="C123" s="88">
        <v>4498095.49</v>
      </c>
      <c r="D123" s="93">
        <f t="shared" si="2"/>
        <v>40096829.43</v>
      </c>
      <c r="E123" s="88">
        <v>8582711.4800000004</v>
      </c>
      <c r="F123" s="88">
        <v>8582711.4800000004</v>
      </c>
      <c r="G123" s="94">
        <f t="shared" si="3"/>
        <v>31514117.949999999</v>
      </c>
      <c r="H123" s="91"/>
      <c r="I123" s="91"/>
      <c r="J123" s="91"/>
      <c r="K123" s="91"/>
      <c r="L123" s="91"/>
      <c r="M123" s="91"/>
    </row>
    <row r="124" spans="1:13" ht="14.25" customHeight="1">
      <c r="A124" s="96" t="s">
        <v>170</v>
      </c>
      <c r="B124" s="88">
        <v>24883722.940000001</v>
      </c>
      <c r="C124" s="88">
        <v>3199318.11</v>
      </c>
      <c r="D124" s="93">
        <f t="shared" si="2"/>
        <v>28083041.050000001</v>
      </c>
      <c r="E124" s="88">
        <v>5808304.8899999997</v>
      </c>
      <c r="F124" s="88">
        <v>5782912.8099999996</v>
      </c>
      <c r="G124" s="94">
        <f t="shared" si="3"/>
        <v>22274736.16</v>
      </c>
      <c r="H124" s="91"/>
      <c r="I124" s="91"/>
      <c r="J124" s="91"/>
      <c r="K124" s="91"/>
      <c r="L124" s="91"/>
      <c r="M124" s="91"/>
    </row>
    <row r="125" spans="1:13" ht="14.25" customHeight="1">
      <c r="A125" s="96" t="s">
        <v>171</v>
      </c>
      <c r="B125" s="88">
        <v>89557698.859999999</v>
      </c>
      <c r="C125" s="88">
        <v>-2940324.65</v>
      </c>
      <c r="D125" s="93">
        <f t="shared" si="2"/>
        <v>86617374.209999993</v>
      </c>
      <c r="E125" s="88">
        <v>19352758.699999999</v>
      </c>
      <c r="F125" s="88">
        <v>19352758.699999999</v>
      </c>
      <c r="G125" s="94">
        <f t="shared" si="3"/>
        <v>67264615.50999999</v>
      </c>
      <c r="H125" s="91"/>
      <c r="I125" s="91"/>
      <c r="J125" s="91"/>
      <c r="K125" s="91"/>
      <c r="L125" s="91"/>
      <c r="M125" s="91"/>
    </row>
    <row r="126" spans="1:13" ht="14.25" customHeight="1">
      <c r="A126" s="96" t="s">
        <v>172</v>
      </c>
      <c r="B126" s="88">
        <v>153383231.25</v>
      </c>
      <c r="C126" s="88">
        <v>13631545.73</v>
      </c>
      <c r="D126" s="93">
        <f t="shared" si="2"/>
        <v>167014776.97999999</v>
      </c>
      <c r="E126" s="88">
        <v>35249452.409999996</v>
      </c>
      <c r="F126" s="88">
        <v>35249452.409999996</v>
      </c>
      <c r="G126" s="94">
        <f t="shared" si="3"/>
        <v>131765324.56999999</v>
      </c>
      <c r="H126" s="91"/>
      <c r="I126" s="91"/>
      <c r="J126" s="91"/>
      <c r="K126" s="91"/>
      <c r="L126" s="91"/>
      <c r="M126" s="91"/>
    </row>
    <row r="127" spans="1:13" ht="14.25" customHeight="1">
      <c r="A127" s="96" t="s">
        <v>173</v>
      </c>
      <c r="B127" s="88">
        <v>182942732.15000001</v>
      </c>
      <c r="C127" s="88">
        <v>22678247.600000001</v>
      </c>
      <c r="D127" s="93">
        <f t="shared" si="2"/>
        <v>205620979.75</v>
      </c>
      <c r="E127" s="88">
        <v>39802294.049999997</v>
      </c>
      <c r="F127" s="88">
        <v>39802294.049999997</v>
      </c>
      <c r="G127" s="94">
        <f t="shared" si="3"/>
        <v>165818685.69999999</v>
      </c>
      <c r="H127" s="91"/>
      <c r="I127" s="91"/>
      <c r="J127" s="91"/>
      <c r="K127" s="91"/>
      <c r="L127" s="91"/>
      <c r="M127" s="91"/>
    </row>
    <row r="128" spans="1:13" ht="14.25" customHeight="1">
      <c r="A128" s="96" t="s">
        <v>174</v>
      </c>
      <c r="B128" s="88">
        <v>163828701.40000001</v>
      </c>
      <c r="C128" s="88">
        <v>22010304.309999999</v>
      </c>
      <c r="D128" s="93">
        <f t="shared" si="2"/>
        <v>185839005.71000001</v>
      </c>
      <c r="E128" s="88">
        <v>37200513.840000004</v>
      </c>
      <c r="F128" s="88">
        <v>37113202.979999997</v>
      </c>
      <c r="G128" s="94">
        <f t="shared" si="3"/>
        <v>148638491.87</v>
      </c>
      <c r="H128" s="91"/>
      <c r="I128" s="91"/>
      <c r="J128" s="91"/>
      <c r="K128" s="91"/>
      <c r="L128" s="91"/>
      <c r="M128" s="91"/>
    </row>
    <row r="129" spans="1:13" ht="14.25" customHeight="1">
      <c r="A129" s="96" t="s">
        <v>175</v>
      </c>
      <c r="B129" s="88">
        <v>73610765.219999999</v>
      </c>
      <c r="C129" s="88">
        <v>4925619.78</v>
      </c>
      <c r="D129" s="93">
        <f t="shared" si="2"/>
        <v>78536385</v>
      </c>
      <c r="E129" s="88">
        <v>17112887.91</v>
      </c>
      <c r="F129" s="88">
        <v>17087390.91</v>
      </c>
      <c r="G129" s="94">
        <f t="shared" si="3"/>
        <v>61423497.090000004</v>
      </c>
      <c r="H129" s="91"/>
      <c r="I129" s="91"/>
      <c r="J129" s="91"/>
      <c r="K129" s="91"/>
      <c r="L129" s="91"/>
      <c r="M129" s="91"/>
    </row>
    <row r="130" spans="1:13" ht="14.25" customHeight="1">
      <c r="A130" s="96" t="s">
        <v>176</v>
      </c>
      <c r="B130" s="88">
        <v>45433285.200000003</v>
      </c>
      <c r="C130" s="88">
        <v>5067780.76</v>
      </c>
      <c r="D130" s="93">
        <f t="shared" si="2"/>
        <v>50501065.960000001</v>
      </c>
      <c r="E130" s="88">
        <v>10330752.5</v>
      </c>
      <c r="F130" s="88">
        <v>10330752.5</v>
      </c>
      <c r="G130" s="94">
        <f t="shared" si="3"/>
        <v>40170313.460000001</v>
      </c>
      <c r="H130" s="91"/>
      <c r="I130" s="91"/>
      <c r="J130" s="91"/>
      <c r="K130" s="91"/>
      <c r="L130" s="91"/>
      <c r="M130" s="91"/>
    </row>
    <row r="131" spans="1:13" ht="14.25" customHeight="1">
      <c r="A131" s="96" t="s">
        <v>177</v>
      </c>
      <c r="B131" s="88">
        <v>12736745.17</v>
      </c>
      <c r="C131" s="88">
        <v>244374.1</v>
      </c>
      <c r="D131" s="93">
        <f t="shared" si="2"/>
        <v>12981119.27</v>
      </c>
      <c r="E131" s="88">
        <v>1479150.48</v>
      </c>
      <c r="F131" s="88">
        <v>1479150.48</v>
      </c>
      <c r="G131" s="94">
        <f t="shared" si="3"/>
        <v>11501968.789999999</v>
      </c>
      <c r="H131" s="91"/>
      <c r="I131" s="91"/>
      <c r="J131" s="91"/>
      <c r="K131" s="91"/>
      <c r="L131" s="91"/>
      <c r="M131" s="91"/>
    </row>
    <row r="132" spans="1:13" ht="14.25" customHeight="1">
      <c r="A132" s="96" t="s">
        <v>178</v>
      </c>
      <c r="B132" s="88">
        <v>390691513.06</v>
      </c>
      <c r="C132" s="88">
        <v>45362082.520000003</v>
      </c>
      <c r="D132" s="93">
        <f t="shared" si="2"/>
        <v>436053595.57999998</v>
      </c>
      <c r="E132" s="88">
        <v>75051751.849999994</v>
      </c>
      <c r="F132" s="88">
        <v>75051751.849999994</v>
      </c>
      <c r="G132" s="94">
        <f t="shared" si="3"/>
        <v>361001843.73000002</v>
      </c>
      <c r="H132" s="91"/>
      <c r="I132" s="91"/>
      <c r="J132" s="91"/>
      <c r="K132" s="91"/>
      <c r="L132" s="91"/>
      <c r="M132" s="91"/>
    </row>
    <row r="133" spans="1:13" ht="14.25" customHeight="1">
      <c r="A133" s="96" t="s">
        <v>179</v>
      </c>
      <c r="B133" s="88">
        <v>131857716.52</v>
      </c>
      <c r="C133" s="88">
        <v>3221628.73</v>
      </c>
      <c r="D133" s="93">
        <f t="shared" si="2"/>
        <v>135079345.25</v>
      </c>
      <c r="E133" s="88">
        <v>16441016.140000001</v>
      </c>
      <c r="F133" s="88">
        <v>16441016.140000001</v>
      </c>
      <c r="G133" s="94">
        <f t="shared" si="3"/>
        <v>118638329.11</v>
      </c>
      <c r="H133" s="91"/>
      <c r="I133" s="91"/>
      <c r="J133" s="91"/>
      <c r="K133" s="91"/>
      <c r="L133" s="91"/>
      <c r="M133" s="91"/>
    </row>
    <row r="134" spans="1:13" ht="14.25" customHeight="1">
      <c r="A134" s="96" t="s">
        <v>180</v>
      </c>
      <c r="B134" s="88">
        <v>146485983.30000001</v>
      </c>
      <c r="C134" s="88">
        <v>-45366259.659999996</v>
      </c>
      <c r="D134" s="93">
        <f t="shared" si="2"/>
        <v>101119723.64000002</v>
      </c>
      <c r="E134" s="88">
        <v>30081712.300000001</v>
      </c>
      <c r="F134" s="88">
        <v>30081712.300000001</v>
      </c>
      <c r="G134" s="94">
        <f t="shared" si="3"/>
        <v>71038011.340000018</v>
      </c>
      <c r="H134" s="91"/>
      <c r="I134" s="91"/>
      <c r="J134" s="91"/>
      <c r="K134" s="91"/>
      <c r="L134" s="91"/>
      <c r="M134" s="91"/>
    </row>
    <row r="135" spans="1:13" ht="14.25" customHeight="1">
      <c r="A135" s="96" t="s">
        <v>181</v>
      </c>
      <c r="B135" s="88">
        <v>74168</v>
      </c>
      <c r="C135" s="88">
        <v>-28307</v>
      </c>
      <c r="D135" s="93">
        <f t="shared" si="2"/>
        <v>45861</v>
      </c>
      <c r="E135" s="88">
        <v>545.20000000000005</v>
      </c>
      <c r="F135" s="88">
        <v>545.20000000000005</v>
      </c>
      <c r="G135" s="94">
        <f t="shared" si="3"/>
        <v>45315.8</v>
      </c>
      <c r="H135" s="91"/>
      <c r="I135" s="91"/>
      <c r="J135" s="91"/>
      <c r="K135" s="91"/>
      <c r="L135" s="91"/>
      <c r="M135" s="91"/>
    </row>
    <row r="136" spans="1:13" ht="14.25" customHeight="1">
      <c r="A136" s="96" t="s">
        <v>182</v>
      </c>
      <c r="B136" s="88">
        <v>24269011.440000001</v>
      </c>
      <c r="C136" s="88">
        <v>-8450731</v>
      </c>
      <c r="D136" s="93">
        <f t="shared" si="2"/>
        <v>15818280.440000001</v>
      </c>
      <c r="E136" s="88">
        <v>2404814.41</v>
      </c>
      <c r="F136" s="88">
        <v>2404814.41</v>
      </c>
      <c r="G136" s="94">
        <f t="shared" si="3"/>
        <v>13413466.030000001</v>
      </c>
      <c r="H136" s="91"/>
      <c r="I136" s="91"/>
      <c r="J136" s="91"/>
      <c r="K136" s="91"/>
      <c r="L136" s="91"/>
      <c r="M136" s="91"/>
    </row>
    <row r="137" spans="1:13" ht="14.25" customHeight="1">
      <c r="A137" s="96" t="s">
        <v>183</v>
      </c>
      <c r="B137" s="88">
        <v>94845663.980000004</v>
      </c>
      <c r="C137" s="88">
        <v>-38793067.509999998</v>
      </c>
      <c r="D137" s="93">
        <f t="shared" si="2"/>
        <v>56052596.470000006</v>
      </c>
      <c r="E137" s="88">
        <v>11462603.98</v>
      </c>
      <c r="F137" s="88">
        <v>11453498.73</v>
      </c>
      <c r="G137" s="94">
        <f t="shared" si="3"/>
        <v>44589992.49000001</v>
      </c>
      <c r="H137" s="91"/>
      <c r="I137" s="91"/>
      <c r="J137" s="91"/>
      <c r="K137" s="91"/>
      <c r="L137" s="91"/>
      <c r="M137" s="91"/>
    </row>
    <row r="138" spans="1:13" ht="14.25" customHeight="1">
      <c r="A138" s="96" t="s">
        <v>184</v>
      </c>
      <c r="B138" s="88">
        <v>20565851.129999999</v>
      </c>
      <c r="C138" s="88">
        <v>-3909535.82</v>
      </c>
      <c r="D138" s="93">
        <f t="shared" si="2"/>
        <v>16656315.309999999</v>
      </c>
      <c r="E138" s="88">
        <v>3654780.82</v>
      </c>
      <c r="F138" s="88">
        <v>3654780.82</v>
      </c>
      <c r="G138" s="94">
        <f t="shared" si="3"/>
        <v>13001534.489999998</v>
      </c>
      <c r="H138" s="91"/>
      <c r="I138" s="91"/>
      <c r="J138" s="91"/>
      <c r="K138" s="91"/>
      <c r="L138" s="91"/>
      <c r="M138" s="91"/>
    </row>
    <row r="139" spans="1:13" ht="14.25" customHeight="1">
      <c r="A139" s="96"/>
      <c r="B139" s="97"/>
      <c r="C139" s="97"/>
      <c r="D139" s="93"/>
      <c r="E139" s="97"/>
      <c r="F139" s="97"/>
      <c r="G139" s="98"/>
      <c r="H139" s="91"/>
      <c r="I139" s="91"/>
      <c r="J139" s="91"/>
      <c r="K139" s="91"/>
      <c r="L139" s="91"/>
      <c r="M139" s="91"/>
    </row>
    <row r="140" spans="1:13" ht="14.25" customHeight="1">
      <c r="A140" s="99" t="s">
        <v>185</v>
      </c>
      <c r="B140" s="100">
        <f t="shared" ref="B140:F140" si="4">SUM(B8:B139)</f>
        <v>13359576444.449999</v>
      </c>
      <c r="C140" s="100">
        <f t="shared" si="4"/>
        <v>403587196.94999987</v>
      </c>
      <c r="D140" s="100">
        <f t="shared" si="4"/>
        <v>13763163635.399994</v>
      </c>
      <c r="E140" s="100">
        <f t="shared" si="4"/>
        <v>2463449181.0299988</v>
      </c>
      <c r="F140" s="100">
        <f t="shared" si="4"/>
        <v>2463152538.9699988</v>
      </c>
      <c r="G140" s="100">
        <f>SUM(G8:G139)</f>
        <v>11299714462.369999</v>
      </c>
      <c r="H140" s="91"/>
      <c r="I140" s="91"/>
      <c r="J140" s="91"/>
      <c r="K140" s="91"/>
      <c r="L140" s="91"/>
      <c r="M140" s="91"/>
    </row>
    <row r="141" spans="1:13" s="81" customFormat="1" ht="14.25" customHeight="1">
      <c r="A141" s="81" t="s">
        <v>53</v>
      </c>
      <c r="B141" s="101"/>
      <c r="C141" s="101"/>
      <c r="D141" s="101"/>
      <c r="E141" s="101"/>
      <c r="F141" s="101"/>
      <c r="G141" s="101"/>
    </row>
    <row r="142" spans="1:13" s="81" customFormat="1" ht="14.25" customHeight="1">
      <c r="B142" s="101"/>
      <c r="C142" s="101"/>
      <c r="D142" s="101"/>
      <c r="E142" s="101"/>
      <c r="F142" s="101"/>
      <c r="G142" s="101"/>
    </row>
    <row r="143" spans="1:13" s="81" customFormat="1" ht="14.25" customHeight="1">
      <c r="B143" s="101"/>
      <c r="C143" s="101"/>
      <c r="D143" s="101"/>
      <c r="E143" s="101"/>
      <c r="F143" s="101"/>
      <c r="G143" s="101"/>
    </row>
    <row r="144" spans="1:13" s="81" customFormat="1" ht="14.25" customHeight="1">
      <c r="B144" s="101"/>
      <c r="C144" s="101"/>
      <c r="D144" s="101"/>
      <c r="E144" s="101"/>
      <c r="F144" s="101"/>
      <c r="G144" s="101"/>
    </row>
    <row r="145" spans="1:8" s="81" customFormat="1" ht="14.25" customHeight="1">
      <c r="B145" s="101"/>
      <c r="C145" s="101"/>
      <c r="D145" s="101"/>
      <c r="E145" s="101"/>
      <c r="F145" s="101"/>
      <c r="G145" s="101"/>
    </row>
    <row r="146" spans="1:8" ht="14.25" customHeight="1">
      <c r="A146" s="81"/>
      <c r="B146" s="102"/>
      <c r="C146" s="102"/>
      <c r="D146" s="102"/>
      <c r="E146" s="102"/>
      <c r="F146" s="102"/>
      <c r="G146" s="102"/>
      <c r="H146" s="74"/>
    </row>
    <row r="147" spans="1:8" ht="14.25" customHeight="1">
      <c r="B147" s="103"/>
      <c r="C147" s="103"/>
      <c r="D147" s="103"/>
      <c r="E147" s="103"/>
      <c r="F147" s="103"/>
      <c r="G147" s="103"/>
    </row>
    <row r="149" spans="1:8" ht="14.25" customHeight="1">
      <c r="A149" s="104" t="s">
        <v>57</v>
      </c>
      <c r="B149" s="105"/>
      <c r="C149" s="105"/>
      <c r="D149" s="105"/>
      <c r="E149" s="105"/>
      <c r="F149" s="105"/>
      <c r="G149" s="106"/>
    </row>
    <row r="150" spans="1:8" ht="14.25" customHeight="1">
      <c r="A150" s="107" t="s">
        <v>58</v>
      </c>
      <c r="B150" s="108"/>
      <c r="C150" s="108"/>
      <c r="D150" s="108"/>
      <c r="E150" s="108"/>
      <c r="F150" s="108"/>
      <c r="G150" s="109"/>
    </row>
    <row r="151" spans="1:8" ht="14.25" customHeight="1">
      <c r="A151" s="107" t="s">
        <v>186</v>
      </c>
      <c r="B151" s="108"/>
      <c r="C151" s="108"/>
      <c r="D151" s="108"/>
      <c r="E151" s="108"/>
      <c r="F151" s="108"/>
      <c r="G151" s="109"/>
    </row>
    <row r="152" spans="1:8" ht="14.25" customHeight="1">
      <c r="A152" s="107" t="s">
        <v>60</v>
      </c>
      <c r="B152" s="108"/>
      <c r="C152" s="108"/>
      <c r="D152" s="108"/>
      <c r="E152" s="108"/>
      <c r="F152" s="108"/>
      <c r="G152" s="109"/>
    </row>
    <row r="153" spans="1:8" ht="14.25" customHeight="1">
      <c r="A153" s="110" t="s">
        <v>61</v>
      </c>
      <c r="B153" s="111" t="s">
        <v>187</v>
      </c>
      <c r="C153" s="111"/>
      <c r="D153" s="111"/>
      <c r="E153" s="111"/>
      <c r="F153" s="111"/>
      <c r="G153" s="111" t="s">
        <v>63</v>
      </c>
    </row>
    <row r="154" spans="1:8" ht="14.25" customHeight="1">
      <c r="A154" s="110"/>
      <c r="B154" s="112" t="s">
        <v>64</v>
      </c>
      <c r="C154" s="112" t="s">
        <v>65</v>
      </c>
      <c r="D154" s="112" t="s">
        <v>6</v>
      </c>
      <c r="E154" s="112" t="s">
        <v>7</v>
      </c>
      <c r="F154" s="112" t="s">
        <v>66</v>
      </c>
      <c r="G154" s="111"/>
    </row>
    <row r="155" spans="1:8" ht="14.25" customHeight="1">
      <c r="A155" s="110"/>
      <c r="B155" s="112">
        <v>1</v>
      </c>
      <c r="C155" s="112">
        <v>2</v>
      </c>
      <c r="D155" s="112" t="s">
        <v>67</v>
      </c>
      <c r="E155" s="112">
        <v>4</v>
      </c>
      <c r="F155" s="112">
        <v>5</v>
      </c>
      <c r="G155" s="112" t="s">
        <v>68</v>
      </c>
    </row>
    <row r="156" spans="1:8" ht="14.25" customHeight="1">
      <c r="A156" s="113" t="s">
        <v>188</v>
      </c>
      <c r="B156" s="114" t="s">
        <v>189</v>
      </c>
      <c r="C156" s="115">
        <v>0</v>
      </c>
      <c r="D156" s="115">
        <v>0</v>
      </c>
      <c r="E156" s="115">
        <v>0</v>
      </c>
      <c r="F156" s="115">
        <v>0</v>
      </c>
      <c r="G156" s="116">
        <v>0</v>
      </c>
    </row>
    <row r="157" spans="1:8" ht="14.25" customHeight="1">
      <c r="A157" s="117" t="s">
        <v>190</v>
      </c>
      <c r="B157" s="118" t="s">
        <v>189</v>
      </c>
      <c r="C157" s="119">
        <v>0</v>
      </c>
      <c r="D157" s="119">
        <v>0</v>
      </c>
      <c r="E157" s="119">
        <v>0</v>
      </c>
      <c r="F157" s="119">
        <v>0</v>
      </c>
      <c r="G157" s="120">
        <v>0</v>
      </c>
    </row>
    <row r="158" spans="1:8" ht="14.25" customHeight="1">
      <c r="A158" s="117" t="s">
        <v>191</v>
      </c>
      <c r="B158" s="118" t="s">
        <v>189</v>
      </c>
      <c r="C158" s="119">
        <v>0</v>
      </c>
      <c r="D158" s="119">
        <v>0</v>
      </c>
      <c r="E158" s="119">
        <v>0</v>
      </c>
      <c r="F158" s="119">
        <v>0</v>
      </c>
      <c r="G158" s="120">
        <v>0</v>
      </c>
    </row>
    <row r="159" spans="1:8" ht="14.25" customHeight="1">
      <c r="A159" s="117" t="s">
        <v>192</v>
      </c>
      <c r="B159" s="118" t="s">
        <v>189</v>
      </c>
      <c r="C159" s="119">
        <v>0</v>
      </c>
      <c r="D159" s="119">
        <v>0</v>
      </c>
      <c r="E159" s="119">
        <v>0</v>
      </c>
      <c r="F159" s="119">
        <v>0</v>
      </c>
      <c r="G159" s="120">
        <v>0</v>
      </c>
    </row>
    <row r="160" spans="1:8" ht="14.25" customHeight="1">
      <c r="A160" s="121" t="s">
        <v>185</v>
      </c>
      <c r="B160" s="122" t="s">
        <v>189</v>
      </c>
      <c r="C160" s="123">
        <v>0</v>
      </c>
      <c r="D160" s="123">
        <v>0</v>
      </c>
      <c r="E160" s="123">
        <v>0</v>
      </c>
      <c r="F160" s="123">
        <v>0</v>
      </c>
      <c r="G160" s="123">
        <v>0</v>
      </c>
    </row>
    <row r="161" spans="1:7" ht="14.25" customHeight="1">
      <c r="A161" s="124" t="s">
        <v>53</v>
      </c>
      <c r="B161" s="124"/>
      <c r="C161" s="124"/>
      <c r="D161" s="124"/>
      <c r="E161" s="124"/>
      <c r="F161" s="124"/>
      <c r="G161" s="124"/>
    </row>
    <row r="162" spans="1:7" ht="14.25" customHeight="1">
      <c r="A162" s="125"/>
      <c r="B162" s="126"/>
      <c r="C162" s="126"/>
      <c r="D162" s="126"/>
      <c r="E162" s="126"/>
      <c r="F162" s="126"/>
      <c r="G162" s="126"/>
    </row>
    <row r="165" spans="1:7" ht="14.25" customHeight="1">
      <c r="A165" s="127" t="s">
        <v>57</v>
      </c>
      <c r="B165" s="128"/>
      <c r="C165" s="128"/>
      <c r="D165" s="128"/>
      <c r="E165" s="128"/>
      <c r="F165" s="128"/>
      <c r="G165" s="129"/>
    </row>
    <row r="166" spans="1:7" ht="14.25" customHeight="1">
      <c r="A166" s="130" t="s">
        <v>58</v>
      </c>
      <c r="B166" s="131"/>
      <c r="C166" s="131"/>
      <c r="D166" s="131"/>
      <c r="E166" s="131"/>
      <c r="F166" s="131"/>
      <c r="G166" s="132"/>
    </row>
    <row r="167" spans="1:7" ht="14.25" customHeight="1">
      <c r="A167" s="130" t="s">
        <v>186</v>
      </c>
      <c r="B167" s="131"/>
      <c r="C167" s="131"/>
      <c r="D167" s="131"/>
      <c r="E167" s="131"/>
      <c r="F167" s="131"/>
      <c r="G167" s="132"/>
    </row>
    <row r="168" spans="1:7" ht="14.25" customHeight="1">
      <c r="A168" s="130" t="s">
        <v>60</v>
      </c>
      <c r="B168" s="131"/>
      <c r="C168" s="131"/>
      <c r="D168" s="131"/>
      <c r="E168" s="131"/>
      <c r="F168" s="131"/>
      <c r="G168" s="132"/>
    </row>
    <row r="169" spans="1:7" ht="14.25" customHeight="1">
      <c r="A169" s="133" t="s">
        <v>61</v>
      </c>
      <c r="B169" s="134" t="s">
        <v>187</v>
      </c>
      <c r="C169" s="134"/>
      <c r="D169" s="134"/>
      <c r="E169" s="134"/>
      <c r="F169" s="134"/>
      <c r="G169" s="134" t="s">
        <v>63</v>
      </c>
    </row>
    <row r="170" spans="1:7" ht="14.25" customHeight="1">
      <c r="A170" s="133"/>
      <c r="B170" s="135" t="s">
        <v>64</v>
      </c>
      <c r="C170" s="135" t="s">
        <v>65</v>
      </c>
      <c r="D170" s="135" t="s">
        <v>6</v>
      </c>
      <c r="E170" s="135" t="s">
        <v>7</v>
      </c>
      <c r="F170" s="135" t="s">
        <v>66</v>
      </c>
      <c r="G170" s="134"/>
    </row>
    <row r="171" spans="1:7" ht="14.25" customHeight="1">
      <c r="A171" s="133"/>
      <c r="B171" s="135">
        <v>1</v>
      </c>
      <c r="C171" s="135">
        <v>2</v>
      </c>
      <c r="D171" s="135" t="s">
        <v>67</v>
      </c>
      <c r="E171" s="135">
        <v>4</v>
      </c>
      <c r="F171" s="135">
        <v>5</v>
      </c>
      <c r="G171" s="135" t="s">
        <v>68</v>
      </c>
    </row>
    <row r="172" spans="1:7" ht="14.25" customHeight="1">
      <c r="A172" s="136" t="s">
        <v>193</v>
      </c>
      <c r="B172" s="137">
        <v>13359576442.450001</v>
      </c>
      <c r="C172" s="137">
        <v>403587192.94999999</v>
      </c>
      <c r="D172" s="138">
        <f>B172+C172</f>
        <v>13763163635.400002</v>
      </c>
      <c r="E172" s="137">
        <v>2463449173.0300002</v>
      </c>
      <c r="F172" s="137">
        <v>2463152528.9699998</v>
      </c>
      <c r="G172" s="138">
        <f>D172-E172</f>
        <v>11299714462.370001</v>
      </c>
    </row>
    <row r="173" spans="1:7" ht="14.25" customHeight="1">
      <c r="A173" s="136" t="s">
        <v>194</v>
      </c>
      <c r="B173" s="138">
        <v>0</v>
      </c>
      <c r="C173" s="138">
        <v>0</v>
      </c>
      <c r="D173" s="138">
        <v>0</v>
      </c>
      <c r="E173" s="138">
        <v>0</v>
      </c>
      <c r="F173" s="138">
        <v>0</v>
      </c>
      <c r="G173" s="138">
        <v>0</v>
      </c>
    </row>
    <row r="174" spans="1:7" ht="14.25" customHeight="1">
      <c r="A174" s="139" t="s">
        <v>195</v>
      </c>
      <c r="B174" s="138">
        <v>0</v>
      </c>
      <c r="C174" s="138">
        <v>0</v>
      </c>
      <c r="D174" s="138">
        <v>0</v>
      </c>
      <c r="E174" s="138">
        <v>0</v>
      </c>
      <c r="F174" s="138">
        <v>0</v>
      </c>
      <c r="G174" s="138">
        <v>0</v>
      </c>
    </row>
    <row r="175" spans="1:7" ht="14.25" customHeight="1">
      <c r="A175" s="139" t="s">
        <v>196</v>
      </c>
      <c r="B175" s="138">
        <v>0</v>
      </c>
      <c r="C175" s="138">
        <v>0</v>
      </c>
      <c r="D175" s="138">
        <v>0</v>
      </c>
      <c r="E175" s="138">
        <v>0</v>
      </c>
      <c r="F175" s="138">
        <v>0</v>
      </c>
      <c r="G175" s="138">
        <v>0</v>
      </c>
    </row>
    <row r="176" spans="1:7" ht="14.25" customHeight="1">
      <c r="A176" s="139" t="s">
        <v>197</v>
      </c>
      <c r="B176" s="138">
        <v>0</v>
      </c>
      <c r="C176" s="138">
        <v>0</v>
      </c>
      <c r="D176" s="138">
        <v>0</v>
      </c>
      <c r="E176" s="138">
        <v>0</v>
      </c>
      <c r="F176" s="138">
        <v>0</v>
      </c>
      <c r="G176" s="138">
        <v>0</v>
      </c>
    </row>
    <row r="177" spans="1:7" ht="14.25" customHeight="1">
      <c r="A177" s="139" t="s">
        <v>198</v>
      </c>
      <c r="B177" s="138">
        <v>0</v>
      </c>
      <c r="C177" s="138">
        <v>0</v>
      </c>
      <c r="D177" s="138">
        <v>0</v>
      </c>
      <c r="E177" s="138">
        <v>0</v>
      </c>
      <c r="F177" s="138">
        <v>0</v>
      </c>
      <c r="G177" s="138">
        <v>0</v>
      </c>
    </row>
    <row r="178" spans="1:7" ht="14.25" customHeight="1">
      <c r="A178" s="139" t="s">
        <v>199</v>
      </c>
      <c r="B178" s="138">
        <v>0</v>
      </c>
      <c r="C178" s="138">
        <v>0</v>
      </c>
      <c r="D178" s="138">
        <v>0</v>
      </c>
      <c r="E178" s="138">
        <v>0</v>
      </c>
      <c r="F178" s="138">
        <v>0</v>
      </c>
      <c r="G178" s="138">
        <v>0</v>
      </c>
    </row>
    <row r="179" spans="1:7" ht="14.25" customHeight="1">
      <c r="A179" s="140" t="s">
        <v>185</v>
      </c>
      <c r="B179" s="141">
        <f>SUM(B172:B178)</f>
        <v>13359576442.450001</v>
      </c>
      <c r="C179" s="141">
        <f t="shared" ref="C179:G179" si="5">SUM(C172:C178)</f>
        <v>403587192.94999999</v>
      </c>
      <c r="D179" s="141">
        <f t="shared" si="5"/>
        <v>13763163635.400002</v>
      </c>
      <c r="E179" s="141">
        <f t="shared" si="5"/>
        <v>2463449173.0300002</v>
      </c>
      <c r="F179" s="141">
        <f t="shared" si="5"/>
        <v>2463152528.9699998</v>
      </c>
      <c r="G179" s="141">
        <f t="shared" si="5"/>
        <v>11299714462.370001</v>
      </c>
    </row>
    <row r="180" spans="1:7" ht="14.25" customHeight="1">
      <c r="A180" s="142" t="s">
        <v>53</v>
      </c>
      <c r="B180" s="143"/>
      <c r="C180" s="143"/>
      <c r="D180" s="143"/>
      <c r="E180" s="143"/>
      <c r="F180" s="143"/>
      <c r="G180" s="143"/>
    </row>
    <row r="181" spans="1:7" ht="14.25" customHeight="1">
      <c r="A181" s="144"/>
      <c r="B181" s="145"/>
      <c r="C181" s="145"/>
      <c r="D181" s="145"/>
      <c r="E181" s="145"/>
      <c r="F181" s="145"/>
      <c r="G181" s="145"/>
    </row>
  </sheetData>
  <mergeCells count="36">
    <mergeCell ref="A99:G99"/>
    <mergeCell ref="A100:G100"/>
    <mergeCell ref="A101:G101"/>
    <mergeCell ref="A102:G102"/>
    <mergeCell ref="A103:A105"/>
    <mergeCell ref="B103:F103"/>
    <mergeCell ref="G103:G104"/>
    <mergeCell ref="A50:G50"/>
    <mergeCell ref="A51:G51"/>
    <mergeCell ref="A52:G52"/>
    <mergeCell ref="A53:G53"/>
    <mergeCell ref="A54:A56"/>
    <mergeCell ref="B54:F54"/>
    <mergeCell ref="G54:G55"/>
    <mergeCell ref="A161:G161"/>
    <mergeCell ref="A165:G165"/>
    <mergeCell ref="A166:G166"/>
    <mergeCell ref="A167:G167"/>
    <mergeCell ref="A168:G168"/>
    <mergeCell ref="A169:A171"/>
    <mergeCell ref="B169:F169"/>
    <mergeCell ref="G169:G170"/>
    <mergeCell ref="A150:G150"/>
    <mergeCell ref="A151:G151"/>
    <mergeCell ref="A152:G152"/>
    <mergeCell ref="A153:A155"/>
    <mergeCell ref="B153:F153"/>
    <mergeCell ref="G153:G154"/>
    <mergeCell ref="A149:G149"/>
    <mergeCell ref="A1:G1"/>
    <mergeCell ref="A2:G2"/>
    <mergeCell ref="A3:G3"/>
    <mergeCell ref="A4:G4"/>
    <mergeCell ref="A5:A7"/>
    <mergeCell ref="B5:F5"/>
    <mergeCell ref="G5:G6"/>
  </mergeCells>
  <printOptions horizontalCentered="1"/>
  <pageMargins left="0.43307086614173229" right="0.43307086614173229" top="0.55118110236220474" bottom="0.74803149606299213" header="0.31496062992125984" footer="0.31496062992125984"/>
  <pageSetup scale="81" firstPageNumber="5" fitToHeight="100" orientation="landscape" useFirstPageNumber="1" r:id="rId1"/>
  <headerFooter>
    <oddFooter>&amp;RPágina No.&amp;P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-0.249977111117893"/>
    <pageSetUpPr fitToPage="1"/>
  </sheetPr>
  <dimension ref="A1:N14"/>
  <sheetViews>
    <sheetView showGridLines="0" workbookViewId="0">
      <selection activeCell="C37" sqref="C37"/>
    </sheetView>
  </sheetViews>
  <sheetFormatPr baseColWidth="10" defaultColWidth="12" defaultRowHeight="11.25"/>
  <cols>
    <col min="1" max="1" width="47.6640625" style="149" customWidth="1"/>
    <col min="2" max="2" width="16" style="149" bestFit="1" customWidth="1"/>
    <col min="3" max="3" width="17.83203125" style="149" customWidth="1"/>
    <col min="4" max="4" width="16" style="149" bestFit="1" customWidth="1"/>
    <col min="5" max="7" width="17.6640625" style="149" bestFit="1" customWidth="1"/>
    <col min="8" max="16384" width="12" style="149"/>
  </cols>
  <sheetData>
    <row r="1" spans="1:14" ht="50.1" customHeight="1">
      <c r="A1" s="146" t="s">
        <v>200</v>
      </c>
      <c r="B1" s="147"/>
      <c r="C1" s="147"/>
      <c r="D1" s="147"/>
      <c r="E1" s="147"/>
      <c r="F1" s="147"/>
      <c r="G1" s="148"/>
    </row>
    <row r="2" spans="1:14">
      <c r="A2" s="150"/>
      <c r="B2" s="146" t="s">
        <v>187</v>
      </c>
      <c r="C2" s="147"/>
      <c r="D2" s="147"/>
      <c r="E2" s="147"/>
      <c r="F2" s="148"/>
      <c r="G2" s="151" t="s">
        <v>63</v>
      </c>
    </row>
    <row r="3" spans="1:14" ht="24.95" customHeight="1">
      <c r="A3" s="152"/>
      <c r="B3" s="153" t="s">
        <v>64</v>
      </c>
      <c r="C3" s="153" t="s">
        <v>65</v>
      </c>
      <c r="D3" s="153" t="s">
        <v>6</v>
      </c>
      <c r="E3" s="153" t="s">
        <v>7</v>
      </c>
      <c r="F3" s="153" t="s">
        <v>66</v>
      </c>
      <c r="G3" s="154"/>
    </row>
    <row r="4" spans="1:14">
      <c r="A4" s="155"/>
      <c r="B4" s="156">
        <v>1</v>
      </c>
      <c r="C4" s="156">
        <v>2</v>
      </c>
      <c r="D4" s="157" t="s">
        <v>67</v>
      </c>
      <c r="E4" s="156">
        <v>4</v>
      </c>
      <c r="F4" s="156">
        <v>5</v>
      </c>
      <c r="G4" s="156" t="s">
        <v>68</v>
      </c>
    </row>
    <row r="5" spans="1:14">
      <c r="A5" s="158" t="s">
        <v>201</v>
      </c>
      <c r="B5" s="159">
        <v>13058007858.450001</v>
      </c>
      <c r="C5" s="159">
        <v>287220322.20999998</v>
      </c>
      <c r="D5" s="160">
        <f>B5+C5</f>
        <v>13345228180.66</v>
      </c>
      <c r="E5" s="159">
        <v>2451747622.1199999</v>
      </c>
      <c r="F5" s="159">
        <v>2451450978.0599999</v>
      </c>
      <c r="G5" s="160">
        <f>D5-E5</f>
        <v>10893480558.540001</v>
      </c>
      <c r="I5" s="161"/>
      <c r="J5" s="161"/>
      <c r="K5" s="161"/>
      <c r="L5" s="161"/>
      <c r="M5" s="161"/>
      <c r="N5" s="161"/>
    </row>
    <row r="6" spans="1:14">
      <c r="A6" s="158" t="s">
        <v>202</v>
      </c>
      <c r="B6" s="159">
        <v>301568584</v>
      </c>
      <c r="C6" s="159">
        <v>116366870.73999999</v>
      </c>
      <c r="D6" s="162">
        <f t="shared" ref="D6:D9" si="0">B6+C6</f>
        <v>417935454.74000001</v>
      </c>
      <c r="E6" s="159">
        <v>11701550.91</v>
      </c>
      <c r="F6" s="159">
        <v>11701550.91</v>
      </c>
      <c r="G6" s="162">
        <f>D6-E6</f>
        <v>406233903.82999998</v>
      </c>
      <c r="I6" s="161"/>
      <c r="J6" s="161"/>
      <c r="K6" s="161"/>
      <c r="L6" s="161"/>
      <c r="M6" s="161"/>
      <c r="N6" s="161"/>
    </row>
    <row r="7" spans="1:14">
      <c r="A7" s="158" t="s">
        <v>203</v>
      </c>
      <c r="B7" s="159">
        <v>0</v>
      </c>
      <c r="C7" s="159">
        <v>0</v>
      </c>
      <c r="D7" s="162">
        <f t="shared" si="0"/>
        <v>0</v>
      </c>
      <c r="E7" s="159">
        <v>0</v>
      </c>
      <c r="F7" s="159">
        <v>0</v>
      </c>
      <c r="G7" s="162">
        <f t="shared" ref="G7:G9" si="1">D7-E7</f>
        <v>0</v>
      </c>
      <c r="I7" s="161"/>
      <c r="J7" s="161"/>
      <c r="K7" s="161"/>
      <c r="L7" s="161"/>
      <c r="M7" s="161"/>
      <c r="N7" s="161"/>
    </row>
    <row r="8" spans="1:14">
      <c r="A8" s="158" t="s">
        <v>204</v>
      </c>
      <c r="B8" s="159">
        <v>0</v>
      </c>
      <c r="C8" s="159">
        <v>0</v>
      </c>
      <c r="D8" s="162">
        <f t="shared" si="0"/>
        <v>0</v>
      </c>
      <c r="E8" s="159">
        <v>0</v>
      </c>
      <c r="F8" s="159">
        <v>0</v>
      </c>
      <c r="G8" s="162">
        <f t="shared" si="1"/>
        <v>0</v>
      </c>
      <c r="H8" s="163"/>
      <c r="I8" s="161"/>
      <c r="J8" s="161"/>
      <c r="K8" s="161"/>
      <c r="L8" s="161"/>
      <c r="M8" s="161"/>
      <c r="N8" s="161"/>
    </row>
    <row r="9" spans="1:14">
      <c r="A9" s="158" t="s">
        <v>205</v>
      </c>
      <c r="B9" s="164">
        <v>0</v>
      </c>
      <c r="C9" s="164">
        <v>0</v>
      </c>
      <c r="D9" s="165">
        <f t="shared" si="0"/>
        <v>0</v>
      </c>
      <c r="E9" s="164">
        <v>0</v>
      </c>
      <c r="F9" s="164">
        <v>0</v>
      </c>
      <c r="G9" s="162">
        <f t="shared" si="1"/>
        <v>0</v>
      </c>
      <c r="H9" s="163"/>
      <c r="I9" s="161"/>
      <c r="J9" s="161"/>
      <c r="K9" s="161"/>
      <c r="L9" s="161"/>
      <c r="M9" s="161"/>
      <c r="N9" s="161"/>
    </row>
    <row r="10" spans="1:14">
      <c r="A10" s="166" t="s">
        <v>185</v>
      </c>
      <c r="B10" s="167">
        <f t="shared" ref="B10:G10" si="2">SUM(B5:B9)</f>
        <v>13359576442.450001</v>
      </c>
      <c r="C10" s="167">
        <f t="shared" si="2"/>
        <v>403587192.94999999</v>
      </c>
      <c r="D10" s="168">
        <f t="shared" si="2"/>
        <v>13763163635.4</v>
      </c>
      <c r="E10" s="167">
        <f t="shared" si="2"/>
        <v>2463449173.0299997</v>
      </c>
      <c r="F10" s="167">
        <f t="shared" si="2"/>
        <v>2463152528.9699998</v>
      </c>
      <c r="G10" s="167">
        <f t="shared" si="2"/>
        <v>11299714462.370001</v>
      </c>
      <c r="I10" s="161"/>
      <c r="J10" s="161"/>
      <c r="K10" s="161"/>
      <c r="L10" s="161"/>
      <c r="M10" s="161"/>
      <c r="N10" s="161"/>
    </row>
    <row r="11" spans="1:14">
      <c r="A11" s="66" t="s">
        <v>53</v>
      </c>
    </row>
    <row r="12" spans="1:14">
      <c r="B12" s="169"/>
      <c r="C12" s="169"/>
      <c r="D12" s="169"/>
      <c r="E12" s="169"/>
      <c r="F12" s="169"/>
      <c r="G12" s="169"/>
    </row>
    <row r="13" spans="1:14" ht="12.75">
      <c r="B13" s="170"/>
      <c r="C13" s="170"/>
      <c r="D13" s="170"/>
      <c r="E13" s="170"/>
      <c r="F13" s="170"/>
      <c r="G13" s="170"/>
    </row>
    <row r="14" spans="1:14">
      <c r="B14" s="169"/>
    </row>
  </sheetData>
  <sheetProtection formatCells="0" formatColumns="0" formatRows="0" autoFilter="0"/>
  <mergeCells count="4">
    <mergeCell ref="A1:G1"/>
    <mergeCell ref="A2:A4"/>
    <mergeCell ref="B2:F2"/>
    <mergeCell ref="G2:G3"/>
  </mergeCells>
  <printOptions horizontalCentered="1"/>
  <pageMargins left="0.51181102362204722" right="0.51181102362204722" top="0.74803149606299213" bottom="0.74803149606299213" header="0.31496062992125984" footer="0.31496062992125984"/>
  <pageSetup firstPageNumber="9" orientation="landscape" useFirstPageNumber="1" r:id="rId1"/>
  <headerFooter>
    <oddFooter>&amp;RPágina No.&amp;P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-0.249977111117893"/>
    <pageSetUpPr fitToPage="1"/>
  </sheetPr>
  <dimension ref="A1:N80"/>
  <sheetViews>
    <sheetView showGridLines="0" zoomScale="85" zoomScaleNormal="85" workbookViewId="0">
      <pane xSplit="2" ySplit="4" topLeftCell="C5" activePane="bottomRight" state="frozen"/>
      <selection activeCell="C37" sqref="C37"/>
      <selection pane="topRight" activeCell="C37" sqref="C37"/>
      <selection pane="bottomLeft" activeCell="C37" sqref="C37"/>
      <selection pane="bottomRight" activeCell="C37" sqref="C37"/>
    </sheetView>
  </sheetViews>
  <sheetFormatPr baseColWidth="10" defaultColWidth="25.5" defaultRowHeight="12"/>
  <cols>
    <col min="1" max="1" width="6" style="174" bestFit="1" customWidth="1"/>
    <col min="2" max="2" width="71.1640625" style="174" bestFit="1" customWidth="1"/>
    <col min="3" max="8" width="23.33203125" style="174" customWidth="1"/>
    <col min="9" max="16384" width="25.5" style="174"/>
  </cols>
  <sheetData>
    <row r="1" spans="1:14" ht="60.75" customHeight="1">
      <c r="A1" s="171" t="s">
        <v>206</v>
      </c>
      <c r="B1" s="172"/>
      <c r="C1" s="172"/>
      <c r="D1" s="172"/>
      <c r="E1" s="172"/>
      <c r="F1" s="172"/>
      <c r="G1" s="172"/>
      <c r="H1" s="173"/>
    </row>
    <row r="2" spans="1:14" ht="12" customHeight="1">
      <c r="A2" s="175" t="s">
        <v>61</v>
      </c>
      <c r="B2" s="176"/>
      <c r="C2" s="171" t="s">
        <v>187</v>
      </c>
      <c r="D2" s="172"/>
      <c r="E2" s="172"/>
      <c r="F2" s="172"/>
      <c r="G2" s="173"/>
      <c r="H2" s="177" t="s">
        <v>63</v>
      </c>
    </row>
    <row r="3" spans="1:14" ht="33" customHeight="1">
      <c r="A3" s="178"/>
      <c r="B3" s="179"/>
      <c r="C3" s="180" t="s">
        <v>64</v>
      </c>
      <c r="D3" s="180" t="s">
        <v>65</v>
      </c>
      <c r="E3" s="180" t="s">
        <v>6</v>
      </c>
      <c r="F3" s="180" t="s">
        <v>7</v>
      </c>
      <c r="G3" s="180" t="s">
        <v>66</v>
      </c>
      <c r="H3" s="181"/>
    </row>
    <row r="4" spans="1:14">
      <c r="A4" s="182"/>
      <c r="B4" s="183"/>
      <c r="C4" s="184">
        <v>1</v>
      </c>
      <c r="D4" s="184">
        <v>2</v>
      </c>
      <c r="E4" s="184" t="s">
        <v>67</v>
      </c>
      <c r="F4" s="184">
        <v>4</v>
      </c>
      <c r="G4" s="184">
        <v>5</v>
      </c>
      <c r="H4" s="184" t="s">
        <v>68</v>
      </c>
    </row>
    <row r="5" spans="1:14" ht="12.95" customHeight="1">
      <c r="A5" s="185" t="s">
        <v>207</v>
      </c>
      <c r="B5" s="186"/>
      <c r="C5" s="187">
        <f>SUM(C6:C12)</f>
        <v>8016945230.3000002</v>
      </c>
      <c r="D5" s="187">
        <f>SUM(D6:D12)</f>
        <v>189364477.63999999</v>
      </c>
      <c r="E5" s="187">
        <f>C5+D5</f>
        <v>8206309707.9400005</v>
      </c>
      <c r="F5" s="187">
        <f>SUM(F6:F12)</f>
        <v>1830267328.28</v>
      </c>
      <c r="G5" s="187">
        <f>SUM(G6:G12)</f>
        <v>1830267328.28</v>
      </c>
      <c r="H5" s="187">
        <f>E5-F5</f>
        <v>6376042379.6600008</v>
      </c>
      <c r="J5" s="188"/>
      <c r="K5" s="188"/>
      <c r="L5" s="188"/>
      <c r="M5" s="188"/>
      <c r="N5" s="188"/>
    </row>
    <row r="6" spans="1:14" ht="12.95" customHeight="1">
      <c r="A6" s="189">
        <v>1100</v>
      </c>
      <c r="B6" s="190" t="s">
        <v>208</v>
      </c>
      <c r="C6" s="88">
        <v>1868375925</v>
      </c>
      <c r="D6" s="88">
        <v>-10275754.050000001</v>
      </c>
      <c r="E6" s="191">
        <f>C6+D6</f>
        <v>1858100170.95</v>
      </c>
      <c r="F6" s="88">
        <v>495412630.47000003</v>
      </c>
      <c r="G6" s="88">
        <v>495412630.47000003</v>
      </c>
      <c r="H6" s="191">
        <f>E6-F6</f>
        <v>1362687540.48</v>
      </c>
      <c r="J6" s="188"/>
      <c r="K6" s="188"/>
      <c r="L6" s="188"/>
      <c r="M6" s="188"/>
      <c r="N6" s="188"/>
    </row>
    <row r="7" spans="1:14" ht="12.95" customHeight="1">
      <c r="A7" s="189">
        <v>1200</v>
      </c>
      <c r="B7" s="190" t="s">
        <v>209</v>
      </c>
      <c r="C7" s="88">
        <v>1844668164</v>
      </c>
      <c r="D7" s="88">
        <v>47719419.170000002</v>
      </c>
      <c r="E7" s="191">
        <f t="shared" ref="E7:E12" si="0">C7+D7</f>
        <v>1892387583.1700001</v>
      </c>
      <c r="F7" s="88">
        <v>496006088.63</v>
      </c>
      <c r="G7" s="88">
        <v>496006088.63</v>
      </c>
      <c r="H7" s="191">
        <f t="shared" ref="H7:H12" si="1">E7-F7</f>
        <v>1396381494.54</v>
      </c>
      <c r="J7" s="188"/>
      <c r="K7" s="188"/>
      <c r="L7" s="188"/>
      <c r="M7" s="188"/>
      <c r="N7" s="188"/>
    </row>
    <row r="8" spans="1:14" ht="12.95" customHeight="1">
      <c r="A8" s="189">
        <v>1300</v>
      </c>
      <c r="B8" s="190" t="s">
        <v>210</v>
      </c>
      <c r="C8" s="88">
        <v>2535509118.3000002</v>
      </c>
      <c r="D8" s="88">
        <v>-262905984.05000001</v>
      </c>
      <c r="E8" s="191">
        <f t="shared" si="0"/>
        <v>2272603134.25</v>
      </c>
      <c r="F8" s="88">
        <v>407930846.26999998</v>
      </c>
      <c r="G8" s="88">
        <v>407930846.26999998</v>
      </c>
      <c r="H8" s="191">
        <f t="shared" si="1"/>
        <v>1864672287.98</v>
      </c>
      <c r="J8" s="188"/>
      <c r="K8" s="188"/>
      <c r="L8" s="188"/>
      <c r="M8" s="188"/>
      <c r="N8" s="188"/>
    </row>
    <row r="9" spans="1:14" ht="12.95" customHeight="1">
      <c r="A9" s="189">
        <v>1400</v>
      </c>
      <c r="B9" s="190" t="s">
        <v>211</v>
      </c>
      <c r="C9" s="88">
        <v>499420617</v>
      </c>
      <c r="D9" s="88">
        <v>2706543.27</v>
      </c>
      <c r="E9" s="191">
        <f t="shared" si="0"/>
        <v>502127160.26999998</v>
      </c>
      <c r="F9" s="88">
        <v>126536742.09</v>
      </c>
      <c r="G9" s="88">
        <v>126536742.09</v>
      </c>
      <c r="H9" s="191">
        <f t="shared" si="1"/>
        <v>375590418.17999995</v>
      </c>
      <c r="J9" s="188"/>
      <c r="K9" s="188"/>
      <c r="L9" s="188"/>
      <c r="M9" s="188"/>
      <c r="N9" s="188"/>
    </row>
    <row r="10" spans="1:14" ht="12.95" customHeight="1">
      <c r="A10" s="189">
        <v>1500</v>
      </c>
      <c r="B10" s="190" t="s">
        <v>212</v>
      </c>
      <c r="C10" s="88">
        <v>502946441</v>
      </c>
      <c r="D10" s="88">
        <v>442016688.19999999</v>
      </c>
      <c r="E10" s="191">
        <f t="shared" si="0"/>
        <v>944963129.20000005</v>
      </c>
      <c r="F10" s="88">
        <v>277783281.93000001</v>
      </c>
      <c r="G10" s="88">
        <v>277783281.93000001</v>
      </c>
      <c r="H10" s="191">
        <f t="shared" si="1"/>
        <v>667179847.26999998</v>
      </c>
      <c r="J10" s="188"/>
      <c r="K10" s="188"/>
      <c r="L10" s="188"/>
      <c r="M10" s="188"/>
      <c r="N10" s="188"/>
    </row>
    <row r="11" spans="1:14" ht="12.95" customHeight="1">
      <c r="A11" s="189">
        <v>1600</v>
      </c>
      <c r="B11" s="190" t="s">
        <v>213</v>
      </c>
      <c r="C11" s="88">
        <v>596069068</v>
      </c>
      <c r="D11" s="88">
        <v>-29896434.899999999</v>
      </c>
      <c r="E11" s="191">
        <f t="shared" si="0"/>
        <v>566172633.10000002</v>
      </c>
      <c r="F11" s="88">
        <v>0</v>
      </c>
      <c r="G11" s="88">
        <v>0</v>
      </c>
      <c r="H11" s="191">
        <f t="shared" si="1"/>
        <v>566172633.10000002</v>
      </c>
      <c r="J11" s="188"/>
      <c r="K11" s="188"/>
      <c r="L11" s="188"/>
      <c r="M11" s="188"/>
      <c r="N11" s="188"/>
    </row>
    <row r="12" spans="1:14" ht="12.95" customHeight="1">
      <c r="A12" s="189">
        <v>1700</v>
      </c>
      <c r="B12" s="190" t="s">
        <v>214</v>
      </c>
      <c r="C12" s="88">
        <v>169955897</v>
      </c>
      <c r="D12" s="88">
        <v>0</v>
      </c>
      <c r="E12" s="191">
        <f t="shared" si="0"/>
        <v>169955897</v>
      </c>
      <c r="F12" s="88">
        <v>26597738.890000001</v>
      </c>
      <c r="G12" s="88">
        <v>26597738.890000001</v>
      </c>
      <c r="H12" s="191">
        <f t="shared" si="1"/>
        <v>143358158.11000001</v>
      </c>
      <c r="J12" s="188"/>
      <c r="K12" s="188"/>
      <c r="L12" s="188"/>
      <c r="M12" s="188"/>
      <c r="N12" s="188"/>
    </row>
    <row r="13" spans="1:14" ht="12.95" customHeight="1">
      <c r="A13" s="185" t="s">
        <v>215</v>
      </c>
      <c r="B13" s="186"/>
      <c r="C13" s="187">
        <f>SUM(C14:C22)</f>
        <v>2365428647.29</v>
      </c>
      <c r="D13" s="187">
        <f>SUM(D14:D22)</f>
        <v>-43909308.069999993</v>
      </c>
      <c r="E13" s="187">
        <f>C13+D13</f>
        <v>2321519339.2199998</v>
      </c>
      <c r="F13" s="187">
        <f>SUM(F14:F22)</f>
        <v>249031494.20000002</v>
      </c>
      <c r="G13" s="187">
        <f>SUM(G14:G22)</f>
        <v>248818592.41</v>
      </c>
      <c r="H13" s="187">
        <f>E13-F13</f>
        <v>2072487845.0199997</v>
      </c>
      <c r="J13" s="188"/>
      <c r="K13" s="188"/>
      <c r="L13" s="188"/>
      <c r="M13" s="188"/>
      <c r="N13" s="188"/>
    </row>
    <row r="14" spans="1:14" ht="12.95" customHeight="1">
      <c r="A14" s="189">
        <v>2100</v>
      </c>
      <c r="B14" s="190" t="s">
        <v>216</v>
      </c>
      <c r="C14" s="88">
        <v>30975068.789999999</v>
      </c>
      <c r="D14" s="88">
        <v>-891084.07</v>
      </c>
      <c r="E14" s="191">
        <f>C14+D14</f>
        <v>30083984.719999999</v>
      </c>
      <c r="F14" s="88">
        <v>1952216.34</v>
      </c>
      <c r="G14" s="88">
        <v>1931970.24</v>
      </c>
      <c r="H14" s="191">
        <f t="shared" ref="H14:H22" si="2">E14-F14</f>
        <v>28131768.379999999</v>
      </c>
      <c r="J14" s="188"/>
      <c r="K14" s="188"/>
      <c r="L14" s="188"/>
      <c r="M14" s="188"/>
      <c r="N14" s="188"/>
    </row>
    <row r="15" spans="1:14" ht="12.95" customHeight="1">
      <c r="A15" s="189">
        <v>2200</v>
      </c>
      <c r="B15" s="190" t="s">
        <v>217</v>
      </c>
      <c r="C15" s="88">
        <v>89378927.700000003</v>
      </c>
      <c r="D15" s="88">
        <v>3376418.69</v>
      </c>
      <c r="E15" s="191">
        <f t="shared" ref="E15:E22" si="3">C15+D15</f>
        <v>92755346.390000001</v>
      </c>
      <c r="F15" s="88">
        <v>17233430.010000002</v>
      </c>
      <c r="G15" s="88">
        <v>17021634.32</v>
      </c>
      <c r="H15" s="191">
        <f t="shared" si="2"/>
        <v>75521916.379999995</v>
      </c>
      <c r="J15" s="188"/>
      <c r="K15" s="188"/>
      <c r="L15" s="188"/>
      <c r="M15" s="188"/>
      <c r="N15" s="188"/>
    </row>
    <row r="16" spans="1:14" ht="12.95" customHeight="1">
      <c r="A16" s="189">
        <v>2300</v>
      </c>
      <c r="B16" s="190" t="s">
        <v>218</v>
      </c>
      <c r="C16" s="88">
        <v>16777.21</v>
      </c>
      <c r="D16" s="88">
        <v>0</v>
      </c>
      <c r="E16" s="191">
        <f t="shared" si="3"/>
        <v>16777.21</v>
      </c>
      <c r="F16" s="88">
        <v>0</v>
      </c>
      <c r="G16" s="88">
        <v>0</v>
      </c>
      <c r="H16" s="191">
        <f t="shared" si="2"/>
        <v>16777.21</v>
      </c>
      <c r="J16" s="188"/>
      <c r="K16" s="188"/>
      <c r="L16" s="188"/>
      <c r="M16" s="188"/>
      <c r="N16" s="188"/>
    </row>
    <row r="17" spans="1:14" ht="12.95" customHeight="1">
      <c r="A17" s="189">
        <v>2400</v>
      </c>
      <c r="B17" s="190" t="s">
        <v>219</v>
      </c>
      <c r="C17" s="88">
        <v>5601548.2199999997</v>
      </c>
      <c r="D17" s="88">
        <v>319142.95</v>
      </c>
      <c r="E17" s="191">
        <f t="shared" si="3"/>
        <v>5920691.1699999999</v>
      </c>
      <c r="F17" s="88">
        <v>150808.32999999999</v>
      </c>
      <c r="G17" s="88">
        <v>150808.32999999999</v>
      </c>
      <c r="H17" s="191">
        <f t="shared" si="2"/>
        <v>5769882.8399999999</v>
      </c>
      <c r="J17" s="188"/>
      <c r="K17" s="188"/>
      <c r="L17" s="188"/>
      <c r="M17" s="188"/>
      <c r="N17" s="188"/>
    </row>
    <row r="18" spans="1:14" ht="12.95" customHeight="1">
      <c r="A18" s="189">
        <v>2500</v>
      </c>
      <c r="B18" s="190" t="s">
        <v>220</v>
      </c>
      <c r="C18" s="88">
        <v>2118084037.75</v>
      </c>
      <c r="D18" s="88">
        <v>-79679461.480000004</v>
      </c>
      <c r="E18" s="191">
        <f t="shared" si="3"/>
        <v>2038404576.27</v>
      </c>
      <c r="F18" s="88">
        <v>195853871.12</v>
      </c>
      <c r="G18" s="88">
        <v>195873011.12</v>
      </c>
      <c r="H18" s="191">
        <f t="shared" si="2"/>
        <v>1842550705.1500001</v>
      </c>
      <c r="J18" s="188"/>
      <c r="K18" s="188"/>
      <c r="L18" s="188"/>
      <c r="M18" s="188"/>
      <c r="N18" s="188"/>
    </row>
    <row r="19" spans="1:14" ht="12.95" customHeight="1">
      <c r="A19" s="189">
        <v>2600</v>
      </c>
      <c r="B19" s="190" t="s">
        <v>221</v>
      </c>
      <c r="C19" s="88">
        <v>61924035.920000002</v>
      </c>
      <c r="D19" s="88">
        <v>-10069399</v>
      </c>
      <c r="E19" s="191">
        <f t="shared" si="3"/>
        <v>51854636.920000002</v>
      </c>
      <c r="F19" s="88">
        <v>8873834.3599999994</v>
      </c>
      <c r="G19" s="88">
        <v>8873834.3599999994</v>
      </c>
      <c r="H19" s="191">
        <f t="shared" si="2"/>
        <v>42980802.560000002</v>
      </c>
      <c r="J19" s="188"/>
      <c r="K19" s="188"/>
      <c r="L19" s="188"/>
      <c r="M19" s="188"/>
      <c r="N19" s="188"/>
    </row>
    <row r="20" spans="1:14" ht="12.95" customHeight="1">
      <c r="A20" s="189">
        <v>2700</v>
      </c>
      <c r="B20" s="190" t="s">
        <v>222</v>
      </c>
      <c r="C20" s="88">
        <v>30164874</v>
      </c>
      <c r="D20" s="88">
        <v>43039522.340000004</v>
      </c>
      <c r="E20" s="191">
        <f t="shared" si="3"/>
        <v>73204396.340000004</v>
      </c>
      <c r="F20" s="88">
        <v>24101467.309999999</v>
      </c>
      <c r="G20" s="88">
        <v>24101467.309999999</v>
      </c>
      <c r="H20" s="191">
        <f t="shared" si="2"/>
        <v>49102929.030000001</v>
      </c>
      <c r="J20" s="188"/>
      <c r="K20" s="188"/>
      <c r="L20" s="188"/>
      <c r="M20" s="188"/>
      <c r="N20" s="188"/>
    </row>
    <row r="21" spans="1:14" ht="12.95" customHeight="1">
      <c r="A21" s="189">
        <v>2800</v>
      </c>
      <c r="B21" s="190" t="s">
        <v>223</v>
      </c>
      <c r="C21" s="88">
        <v>0</v>
      </c>
      <c r="D21" s="88">
        <v>0</v>
      </c>
      <c r="E21" s="191">
        <f t="shared" si="3"/>
        <v>0</v>
      </c>
      <c r="F21" s="88">
        <v>0</v>
      </c>
      <c r="G21" s="88">
        <v>0</v>
      </c>
      <c r="H21" s="191">
        <f t="shared" si="2"/>
        <v>0</v>
      </c>
      <c r="J21" s="188"/>
      <c r="K21" s="188"/>
      <c r="L21" s="188"/>
      <c r="M21" s="188"/>
      <c r="N21" s="188"/>
    </row>
    <row r="22" spans="1:14" ht="12.95" customHeight="1">
      <c r="A22" s="189">
        <v>2900</v>
      </c>
      <c r="B22" s="190" t="s">
        <v>224</v>
      </c>
      <c r="C22" s="88">
        <v>29283377.699999999</v>
      </c>
      <c r="D22" s="88">
        <v>-4447.5</v>
      </c>
      <c r="E22" s="191">
        <f t="shared" si="3"/>
        <v>29278930.199999999</v>
      </c>
      <c r="F22" s="88">
        <v>865866.73</v>
      </c>
      <c r="G22" s="88">
        <v>865866.73</v>
      </c>
      <c r="H22" s="191">
        <f t="shared" si="2"/>
        <v>28413063.469999999</v>
      </c>
      <c r="J22" s="188"/>
      <c r="K22" s="188"/>
      <c r="L22" s="188"/>
      <c r="M22" s="188"/>
      <c r="N22" s="188"/>
    </row>
    <row r="23" spans="1:14" ht="12.95" customHeight="1">
      <c r="A23" s="185" t="s">
        <v>225</v>
      </c>
      <c r="B23" s="186"/>
      <c r="C23" s="187">
        <f>SUM(C24:C32)</f>
        <v>2605533436.7900004</v>
      </c>
      <c r="D23" s="187">
        <f>SUM(D24:D32)</f>
        <v>88083069.640000015</v>
      </c>
      <c r="E23" s="187">
        <f>C23+D23</f>
        <v>2693616506.4300003</v>
      </c>
      <c r="F23" s="187">
        <f>SUM(F24:F32)</f>
        <v>372448799.64000005</v>
      </c>
      <c r="G23" s="187">
        <f>SUM(G24:G32)</f>
        <v>372365057.37000006</v>
      </c>
      <c r="H23" s="187">
        <f>E23-F23</f>
        <v>2321167706.7900004</v>
      </c>
      <c r="J23" s="188"/>
      <c r="K23" s="188"/>
      <c r="L23" s="188"/>
      <c r="M23" s="188"/>
      <c r="N23" s="188"/>
    </row>
    <row r="24" spans="1:14" ht="12.95" customHeight="1">
      <c r="A24" s="189">
        <v>3100</v>
      </c>
      <c r="B24" s="190" t="s">
        <v>226</v>
      </c>
      <c r="C24" s="88">
        <v>137088310.28999999</v>
      </c>
      <c r="D24" s="88">
        <v>3687696.48</v>
      </c>
      <c r="E24" s="191">
        <f>C24+D24</f>
        <v>140776006.76999998</v>
      </c>
      <c r="F24" s="88">
        <v>21245551.190000001</v>
      </c>
      <c r="G24" s="88">
        <v>21164050.52</v>
      </c>
      <c r="H24" s="191">
        <f t="shared" ref="H24:H32" si="4">E24-F24</f>
        <v>119530455.57999998</v>
      </c>
      <c r="J24" s="188"/>
      <c r="K24" s="188"/>
      <c r="L24" s="188"/>
      <c r="M24" s="188"/>
      <c r="N24" s="188"/>
    </row>
    <row r="25" spans="1:14" ht="12.95" customHeight="1">
      <c r="A25" s="189">
        <v>3200</v>
      </c>
      <c r="B25" s="190" t="s">
        <v>227</v>
      </c>
      <c r="C25" s="88">
        <v>15995830.24</v>
      </c>
      <c r="D25" s="88">
        <v>-3660219.82</v>
      </c>
      <c r="E25" s="191">
        <f t="shared" ref="E25:E32" si="5">C25+D25</f>
        <v>12335610.42</v>
      </c>
      <c r="F25" s="88">
        <v>2207935.88</v>
      </c>
      <c r="G25" s="88">
        <v>2207935.88</v>
      </c>
      <c r="H25" s="191">
        <f t="shared" si="4"/>
        <v>10127674.539999999</v>
      </c>
      <c r="J25" s="188"/>
      <c r="K25" s="188"/>
      <c r="L25" s="188"/>
      <c r="M25" s="188"/>
      <c r="N25" s="188"/>
    </row>
    <row r="26" spans="1:14" ht="12.95" customHeight="1">
      <c r="A26" s="189">
        <v>3300</v>
      </c>
      <c r="B26" s="190" t="s">
        <v>228</v>
      </c>
      <c r="C26" s="88">
        <v>925360787.57000005</v>
      </c>
      <c r="D26" s="88">
        <v>127543899.43000001</v>
      </c>
      <c r="E26" s="191">
        <f t="shared" si="5"/>
        <v>1052904687</v>
      </c>
      <c r="F26" s="88">
        <v>152143385.68000001</v>
      </c>
      <c r="G26" s="88">
        <v>152143385.68000001</v>
      </c>
      <c r="H26" s="191">
        <f t="shared" si="4"/>
        <v>900761301.31999993</v>
      </c>
      <c r="J26" s="188"/>
      <c r="K26" s="188"/>
      <c r="L26" s="188"/>
      <c r="M26" s="188"/>
      <c r="N26" s="188"/>
    </row>
    <row r="27" spans="1:14" ht="12.95" customHeight="1">
      <c r="A27" s="189">
        <v>3400</v>
      </c>
      <c r="B27" s="190" t="s">
        <v>229</v>
      </c>
      <c r="C27" s="88">
        <v>386396809.79000002</v>
      </c>
      <c r="D27" s="88">
        <v>15705910.02</v>
      </c>
      <c r="E27" s="191">
        <f t="shared" si="5"/>
        <v>402102719.81</v>
      </c>
      <c r="F27" s="88">
        <v>35985408.170000002</v>
      </c>
      <c r="G27" s="88">
        <v>35985408.170000002</v>
      </c>
      <c r="H27" s="191">
        <f t="shared" si="4"/>
        <v>366117311.63999999</v>
      </c>
      <c r="J27" s="188"/>
      <c r="K27" s="188"/>
      <c r="L27" s="188"/>
      <c r="M27" s="188"/>
      <c r="N27" s="188"/>
    </row>
    <row r="28" spans="1:14" ht="12.95" customHeight="1">
      <c r="A28" s="189">
        <v>3500</v>
      </c>
      <c r="B28" s="190" t="s">
        <v>230</v>
      </c>
      <c r="C28" s="88">
        <v>975179153.28999996</v>
      </c>
      <c r="D28" s="88">
        <v>-60006717.560000002</v>
      </c>
      <c r="E28" s="191">
        <f t="shared" si="5"/>
        <v>915172435.73000002</v>
      </c>
      <c r="F28" s="88">
        <v>114643017.77</v>
      </c>
      <c r="G28" s="88">
        <v>114642324.17</v>
      </c>
      <c r="H28" s="191">
        <f t="shared" si="4"/>
        <v>800529417.96000004</v>
      </c>
      <c r="J28" s="188"/>
      <c r="K28" s="188"/>
      <c r="L28" s="188"/>
      <c r="M28" s="188"/>
      <c r="N28" s="188"/>
    </row>
    <row r="29" spans="1:14" ht="12.95" customHeight="1">
      <c r="A29" s="189">
        <v>3600</v>
      </c>
      <c r="B29" s="190" t="s">
        <v>231</v>
      </c>
      <c r="C29" s="88">
        <v>9836852</v>
      </c>
      <c r="D29" s="88">
        <v>4818056</v>
      </c>
      <c r="E29" s="191">
        <f t="shared" si="5"/>
        <v>14654908</v>
      </c>
      <c r="F29" s="88">
        <v>3113982.54</v>
      </c>
      <c r="G29" s="88">
        <v>3113982.54</v>
      </c>
      <c r="H29" s="191">
        <f t="shared" si="4"/>
        <v>11540925.460000001</v>
      </c>
      <c r="J29" s="188"/>
      <c r="K29" s="188"/>
      <c r="L29" s="188"/>
      <c r="M29" s="188"/>
      <c r="N29" s="188"/>
    </row>
    <row r="30" spans="1:14" ht="12.95" customHeight="1">
      <c r="A30" s="189">
        <v>3700</v>
      </c>
      <c r="B30" s="190" t="s">
        <v>232</v>
      </c>
      <c r="C30" s="88">
        <v>4632003.05</v>
      </c>
      <c r="D30" s="88">
        <v>120723</v>
      </c>
      <c r="E30" s="191">
        <f t="shared" si="5"/>
        <v>4752726.05</v>
      </c>
      <c r="F30" s="88">
        <v>25520.92</v>
      </c>
      <c r="G30" s="88">
        <v>23972.92</v>
      </c>
      <c r="H30" s="191">
        <f t="shared" si="4"/>
        <v>4727205.13</v>
      </c>
      <c r="J30" s="188"/>
      <c r="K30" s="188"/>
      <c r="L30" s="188"/>
      <c r="M30" s="188"/>
      <c r="N30" s="188"/>
    </row>
    <row r="31" spans="1:14" ht="12.95" customHeight="1">
      <c r="A31" s="189">
        <v>3800</v>
      </c>
      <c r="B31" s="190" t="s">
        <v>233</v>
      </c>
      <c r="C31" s="88">
        <v>465750</v>
      </c>
      <c r="D31" s="88">
        <v>-36658.19</v>
      </c>
      <c r="E31" s="191">
        <f t="shared" si="5"/>
        <v>429091.81</v>
      </c>
      <c r="F31" s="88">
        <v>11128.85</v>
      </c>
      <c r="G31" s="88">
        <v>11128.85</v>
      </c>
      <c r="H31" s="191">
        <f t="shared" si="4"/>
        <v>417962.96</v>
      </c>
      <c r="J31" s="188"/>
      <c r="K31" s="188"/>
      <c r="L31" s="188"/>
      <c r="M31" s="188"/>
      <c r="N31" s="188"/>
    </row>
    <row r="32" spans="1:14" ht="12.95" customHeight="1">
      <c r="A32" s="189">
        <v>3900</v>
      </c>
      <c r="B32" s="190" t="s">
        <v>234</v>
      </c>
      <c r="C32" s="88">
        <v>150577940.56</v>
      </c>
      <c r="D32" s="88">
        <v>-89619.72</v>
      </c>
      <c r="E32" s="191">
        <f t="shared" si="5"/>
        <v>150488320.84</v>
      </c>
      <c r="F32" s="88">
        <v>43072868.640000001</v>
      </c>
      <c r="G32" s="88">
        <v>43072868.640000001</v>
      </c>
      <c r="H32" s="191">
        <f t="shared" si="4"/>
        <v>107415452.2</v>
      </c>
      <c r="J32" s="188"/>
      <c r="K32" s="188"/>
      <c r="L32" s="188"/>
      <c r="M32" s="188"/>
      <c r="N32" s="188"/>
    </row>
    <row r="33" spans="1:14" ht="12.95" customHeight="1">
      <c r="A33" s="185" t="s">
        <v>235</v>
      </c>
      <c r="B33" s="186"/>
      <c r="C33" s="187">
        <f>SUM(C34:C42)</f>
        <v>1393689.0899999999</v>
      </c>
      <c r="D33" s="187">
        <f>SUM(D34:D42)</f>
        <v>5261</v>
      </c>
      <c r="E33" s="187">
        <f>C33+D33</f>
        <v>1398950.0899999999</v>
      </c>
      <c r="F33" s="187">
        <f>SUM(F34:F42)</f>
        <v>0</v>
      </c>
      <c r="G33" s="187">
        <f>SUM(G34:G42)</f>
        <v>0</v>
      </c>
      <c r="H33" s="187">
        <f>E33-F33</f>
        <v>1398950.0899999999</v>
      </c>
      <c r="J33" s="188"/>
      <c r="K33" s="188"/>
      <c r="L33" s="188"/>
      <c r="M33" s="188"/>
      <c r="N33" s="188"/>
    </row>
    <row r="34" spans="1:14" ht="12.95" customHeight="1">
      <c r="A34" s="189">
        <v>4100</v>
      </c>
      <c r="B34" s="190" t="s">
        <v>236</v>
      </c>
      <c r="C34" s="88">
        <v>0</v>
      </c>
      <c r="D34" s="88">
        <v>0</v>
      </c>
      <c r="E34" s="191">
        <f>C34+D34</f>
        <v>0</v>
      </c>
      <c r="F34" s="88">
        <v>0</v>
      </c>
      <c r="G34" s="88">
        <v>0</v>
      </c>
      <c r="H34" s="191">
        <f t="shared" ref="H34:H42" si="6">E34-F34</f>
        <v>0</v>
      </c>
      <c r="J34" s="188"/>
      <c r="K34" s="188"/>
      <c r="L34" s="188"/>
      <c r="M34" s="188"/>
      <c r="N34" s="188"/>
    </row>
    <row r="35" spans="1:14" ht="12.95" customHeight="1">
      <c r="A35" s="189">
        <v>4200</v>
      </c>
      <c r="B35" s="190" t="s">
        <v>237</v>
      </c>
      <c r="C35" s="88">
        <v>0</v>
      </c>
      <c r="D35" s="88">
        <v>0</v>
      </c>
      <c r="E35" s="191">
        <f t="shared" ref="E35:E42" si="7">C35+D35</f>
        <v>0</v>
      </c>
      <c r="F35" s="88">
        <v>0</v>
      </c>
      <c r="G35" s="88">
        <v>0</v>
      </c>
      <c r="H35" s="191">
        <f t="shared" si="6"/>
        <v>0</v>
      </c>
      <c r="J35" s="188"/>
      <c r="K35" s="188"/>
      <c r="L35" s="188"/>
      <c r="M35" s="188"/>
      <c r="N35" s="188"/>
    </row>
    <row r="36" spans="1:14" ht="12.95" customHeight="1">
      <c r="A36" s="189">
        <v>4300</v>
      </c>
      <c r="B36" s="190" t="s">
        <v>238</v>
      </c>
      <c r="C36" s="88">
        <v>576500</v>
      </c>
      <c r="D36" s="88">
        <v>5261</v>
      </c>
      <c r="E36" s="191">
        <f t="shared" si="7"/>
        <v>581761</v>
      </c>
      <c r="F36" s="88">
        <v>0</v>
      </c>
      <c r="G36" s="88">
        <v>0</v>
      </c>
      <c r="H36" s="191">
        <f t="shared" si="6"/>
        <v>581761</v>
      </c>
      <c r="J36" s="188"/>
      <c r="K36" s="188"/>
      <c r="L36" s="188"/>
      <c r="M36" s="188"/>
      <c r="N36" s="188"/>
    </row>
    <row r="37" spans="1:14" ht="12.95" customHeight="1">
      <c r="A37" s="189">
        <v>4400</v>
      </c>
      <c r="B37" s="190" t="s">
        <v>239</v>
      </c>
      <c r="C37" s="88">
        <v>817189.09</v>
      </c>
      <c r="D37" s="88">
        <v>0</v>
      </c>
      <c r="E37" s="191">
        <f t="shared" si="7"/>
        <v>817189.09</v>
      </c>
      <c r="F37" s="88">
        <v>0</v>
      </c>
      <c r="G37" s="88">
        <v>0</v>
      </c>
      <c r="H37" s="191">
        <f t="shared" si="6"/>
        <v>817189.09</v>
      </c>
      <c r="J37" s="188"/>
      <c r="K37" s="188"/>
      <c r="L37" s="188"/>
      <c r="M37" s="188"/>
      <c r="N37" s="188"/>
    </row>
    <row r="38" spans="1:14" ht="12.95" customHeight="1">
      <c r="A38" s="189">
        <v>4500</v>
      </c>
      <c r="B38" s="190" t="s">
        <v>204</v>
      </c>
      <c r="C38" s="88">
        <v>0</v>
      </c>
      <c r="D38" s="88">
        <v>0</v>
      </c>
      <c r="E38" s="191">
        <f t="shared" si="7"/>
        <v>0</v>
      </c>
      <c r="F38" s="88">
        <v>0</v>
      </c>
      <c r="G38" s="88">
        <v>0</v>
      </c>
      <c r="H38" s="191">
        <f t="shared" si="6"/>
        <v>0</v>
      </c>
      <c r="J38" s="188"/>
      <c r="K38" s="188"/>
      <c r="L38" s="188"/>
      <c r="M38" s="188"/>
      <c r="N38" s="188"/>
    </row>
    <row r="39" spans="1:14" ht="12.95" customHeight="1">
      <c r="A39" s="189">
        <v>4600</v>
      </c>
      <c r="B39" s="190" t="s">
        <v>240</v>
      </c>
      <c r="C39" s="88">
        <v>0</v>
      </c>
      <c r="D39" s="88">
        <v>0</v>
      </c>
      <c r="E39" s="191">
        <f t="shared" si="7"/>
        <v>0</v>
      </c>
      <c r="F39" s="88">
        <v>0</v>
      </c>
      <c r="G39" s="88">
        <v>0</v>
      </c>
      <c r="H39" s="191">
        <f t="shared" si="6"/>
        <v>0</v>
      </c>
      <c r="J39" s="188"/>
      <c r="K39" s="188"/>
      <c r="L39" s="188"/>
      <c r="M39" s="188"/>
      <c r="N39" s="188"/>
    </row>
    <row r="40" spans="1:14" ht="12.95" customHeight="1">
      <c r="A40" s="189">
        <v>4700</v>
      </c>
      <c r="B40" s="190" t="s">
        <v>241</v>
      </c>
      <c r="C40" s="88">
        <v>0</v>
      </c>
      <c r="D40" s="88">
        <v>0</v>
      </c>
      <c r="E40" s="191">
        <f t="shared" si="7"/>
        <v>0</v>
      </c>
      <c r="F40" s="88">
        <v>0</v>
      </c>
      <c r="G40" s="88">
        <v>0</v>
      </c>
      <c r="H40" s="191">
        <f t="shared" si="6"/>
        <v>0</v>
      </c>
      <c r="J40" s="188"/>
      <c r="K40" s="188"/>
      <c r="L40" s="188"/>
      <c r="M40" s="188"/>
      <c r="N40" s="188"/>
    </row>
    <row r="41" spans="1:14" ht="12.95" customHeight="1">
      <c r="A41" s="189">
        <v>4800</v>
      </c>
      <c r="B41" s="190" t="s">
        <v>242</v>
      </c>
      <c r="C41" s="88">
        <v>0</v>
      </c>
      <c r="D41" s="88">
        <v>0</v>
      </c>
      <c r="E41" s="191">
        <f t="shared" si="7"/>
        <v>0</v>
      </c>
      <c r="F41" s="88">
        <v>0</v>
      </c>
      <c r="G41" s="88">
        <v>0</v>
      </c>
      <c r="H41" s="191">
        <f t="shared" si="6"/>
        <v>0</v>
      </c>
      <c r="J41" s="188"/>
      <c r="K41" s="188"/>
      <c r="L41" s="188"/>
      <c r="M41" s="188"/>
      <c r="N41" s="188"/>
    </row>
    <row r="42" spans="1:14" ht="12.95" customHeight="1">
      <c r="A42" s="189">
        <v>4900</v>
      </c>
      <c r="B42" s="190" t="s">
        <v>243</v>
      </c>
      <c r="C42" s="88">
        <v>0</v>
      </c>
      <c r="D42" s="88">
        <v>0</v>
      </c>
      <c r="E42" s="191">
        <f t="shared" si="7"/>
        <v>0</v>
      </c>
      <c r="F42" s="88">
        <v>0</v>
      </c>
      <c r="G42" s="88">
        <v>0</v>
      </c>
      <c r="H42" s="191">
        <f t="shared" si="6"/>
        <v>0</v>
      </c>
      <c r="J42" s="188"/>
      <c r="K42" s="188"/>
      <c r="L42" s="188"/>
      <c r="M42" s="188"/>
      <c r="N42" s="188"/>
    </row>
    <row r="43" spans="1:14" ht="12.95" customHeight="1">
      <c r="A43" s="185" t="s">
        <v>244</v>
      </c>
      <c r="B43" s="186"/>
      <c r="C43" s="187">
        <f>SUM(C44:C52)</f>
        <v>61568584</v>
      </c>
      <c r="D43" s="187">
        <f>SUM(D44:D52)</f>
        <v>31199601.960000005</v>
      </c>
      <c r="E43" s="187">
        <f>C43+D43</f>
        <v>92768185.960000008</v>
      </c>
      <c r="F43" s="187">
        <f>SUM(F44:F52)</f>
        <v>874564.89</v>
      </c>
      <c r="G43" s="187">
        <f>SUM(G44:G52)</f>
        <v>874564.89</v>
      </c>
      <c r="H43" s="187">
        <f>E43-F43</f>
        <v>91893621.070000008</v>
      </c>
      <c r="J43" s="188"/>
      <c r="K43" s="188"/>
      <c r="L43" s="188"/>
      <c r="M43" s="188"/>
      <c r="N43" s="188"/>
    </row>
    <row r="44" spans="1:14" ht="12.95" customHeight="1">
      <c r="A44" s="189">
        <v>5100</v>
      </c>
      <c r="B44" s="190" t="s">
        <v>245</v>
      </c>
      <c r="C44" s="88">
        <v>1303984</v>
      </c>
      <c r="D44" s="88">
        <v>2516700.33</v>
      </c>
      <c r="E44" s="191">
        <f>C44+D44</f>
        <v>3820684.33</v>
      </c>
      <c r="F44" s="88">
        <v>45588</v>
      </c>
      <c r="G44" s="88">
        <v>45588</v>
      </c>
      <c r="H44" s="191">
        <f t="shared" ref="H44:H52" si="8">E44-F44</f>
        <v>3775096.33</v>
      </c>
      <c r="J44" s="188"/>
      <c r="K44" s="188"/>
      <c r="L44" s="188"/>
      <c r="M44" s="188"/>
      <c r="N44" s="188"/>
    </row>
    <row r="45" spans="1:14" ht="12.95" customHeight="1">
      <c r="A45" s="189">
        <v>5200</v>
      </c>
      <c r="B45" s="190" t="s">
        <v>246</v>
      </c>
      <c r="C45" s="88">
        <v>0</v>
      </c>
      <c r="D45" s="88">
        <v>56010</v>
      </c>
      <c r="E45" s="191">
        <f t="shared" ref="E45:E52" si="9">C45+D45</f>
        <v>56010</v>
      </c>
      <c r="F45" s="88">
        <v>0</v>
      </c>
      <c r="G45" s="88">
        <v>0</v>
      </c>
      <c r="H45" s="191">
        <f t="shared" si="8"/>
        <v>56010</v>
      </c>
      <c r="J45" s="188"/>
      <c r="K45" s="188"/>
      <c r="L45" s="188"/>
      <c r="M45" s="188"/>
      <c r="N45" s="188"/>
    </row>
    <row r="46" spans="1:14" ht="12.95" customHeight="1">
      <c r="A46" s="189">
        <v>5300</v>
      </c>
      <c r="B46" s="190" t="s">
        <v>247</v>
      </c>
      <c r="C46" s="88">
        <v>60000000</v>
      </c>
      <c r="D46" s="88">
        <v>10051502.710000001</v>
      </c>
      <c r="E46" s="191">
        <f t="shared" si="9"/>
        <v>70051502.710000008</v>
      </c>
      <c r="F46" s="88">
        <v>0</v>
      </c>
      <c r="G46" s="88">
        <v>0</v>
      </c>
      <c r="H46" s="191">
        <f t="shared" si="8"/>
        <v>70051502.710000008</v>
      </c>
      <c r="J46" s="188"/>
      <c r="K46" s="188"/>
      <c r="L46" s="188"/>
      <c r="M46" s="188"/>
      <c r="N46" s="188"/>
    </row>
    <row r="47" spans="1:14" ht="12.95" customHeight="1">
      <c r="A47" s="189">
        <v>5400</v>
      </c>
      <c r="B47" s="190" t="s">
        <v>248</v>
      </c>
      <c r="C47" s="88">
        <v>0</v>
      </c>
      <c r="D47" s="88">
        <v>17536743.120000001</v>
      </c>
      <c r="E47" s="191">
        <f t="shared" si="9"/>
        <v>17536743.120000001</v>
      </c>
      <c r="F47" s="88">
        <v>0</v>
      </c>
      <c r="G47" s="88">
        <v>0</v>
      </c>
      <c r="H47" s="191">
        <f t="shared" si="8"/>
        <v>17536743.120000001</v>
      </c>
      <c r="J47" s="188"/>
      <c r="K47" s="188"/>
      <c r="L47" s="188"/>
      <c r="M47" s="188"/>
      <c r="N47" s="188"/>
    </row>
    <row r="48" spans="1:14" ht="12.95" customHeight="1">
      <c r="A48" s="189">
        <v>5500</v>
      </c>
      <c r="B48" s="190" t="s">
        <v>249</v>
      </c>
      <c r="C48" s="88">
        <v>0</v>
      </c>
      <c r="D48" s="88">
        <v>0</v>
      </c>
      <c r="E48" s="191">
        <f t="shared" si="9"/>
        <v>0</v>
      </c>
      <c r="F48" s="88">
        <v>0</v>
      </c>
      <c r="G48" s="88">
        <v>0</v>
      </c>
      <c r="H48" s="191">
        <f t="shared" si="8"/>
        <v>0</v>
      </c>
      <c r="J48" s="188"/>
      <c r="K48" s="188"/>
      <c r="L48" s="188"/>
      <c r="M48" s="188"/>
      <c r="N48" s="188"/>
    </row>
    <row r="49" spans="1:14" ht="12.95" customHeight="1">
      <c r="A49" s="189">
        <v>5600</v>
      </c>
      <c r="B49" s="190" t="s">
        <v>250</v>
      </c>
      <c r="C49" s="88">
        <v>264600</v>
      </c>
      <c r="D49" s="88">
        <v>1038645.8</v>
      </c>
      <c r="E49" s="191">
        <f t="shared" si="9"/>
        <v>1303245.8</v>
      </c>
      <c r="F49" s="88">
        <v>828976.89</v>
      </c>
      <c r="G49" s="88">
        <v>828976.89</v>
      </c>
      <c r="H49" s="191">
        <f t="shared" si="8"/>
        <v>474268.91000000003</v>
      </c>
      <c r="J49" s="188"/>
      <c r="K49" s="188"/>
      <c r="L49" s="188"/>
      <c r="M49" s="188"/>
      <c r="N49" s="188"/>
    </row>
    <row r="50" spans="1:14" ht="12.95" customHeight="1">
      <c r="A50" s="189">
        <v>5700</v>
      </c>
      <c r="B50" s="190" t="s">
        <v>251</v>
      </c>
      <c r="C50" s="88">
        <v>0</v>
      </c>
      <c r="D50" s="88">
        <v>0</v>
      </c>
      <c r="E50" s="191">
        <f t="shared" si="9"/>
        <v>0</v>
      </c>
      <c r="F50" s="88">
        <v>0</v>
      </c>
      <c r="G50" s="88">
        <v>0</v>
      </c>
      <c r="H50" s="191">
        <f t="shared" si="8"/>
        <v>0</v>
      </c>
      <c r="J50" s="188"/>
      <c r="K50" s="188"/>
      <c r="L50" s="188"/>
      <c r="M50" s="188"/>
      <c r="N50" s="188"/>
    </row>
    <row r="51" spans="1:14" ht="12.95" customHeight="1">
      <c r="A51" s="189">
        <v>5800</v>
      </c>
      <c r="B51" s="190" t="s">
        <v>252</v>
      </c>
      <c r="C51" s="88">
        <v>0</v>
      </c>
      <c r="D51" s="88">
        <v>0</v>
      </c>
      <c r="E51" s="191">
        <f t="shared" si="9"/>
        <v>0</v>
      </c>
      <c r="F51" s="88">
        <v>0</v>
      </c>
      <c r="G51" s="88">
        <v>0</v>
      </c>
      <c r="H51" s="191">
        <f t="shared" si="8"/>
        <v>0</v>
      </c>
      <c r="J51" s="188"/>
      <c r="K51" s="188"/>
      <c r="L51" s="188"/>
      <c r="M51" s="188"/>
      <c r="N51" s="188"/>
    </row>
    <row r="52" spans="1:14" ht="12.95" customHeight="1">
      <c r="A52" s="189">
        <v>5900</v>
      </c>
      <c r="B52" s="190" t="s">
        <v>253</v>
      </c>
      <c r="C52" s="88">
        <v>0</v>
      </c>
      <c r="D52" s="88">
        <v>0</v>
      </c>
      <c r="E52" s="191">
        <f t="shared" si="9"/>
        <v>0</v>
      </c>
      <c r="F52" s="88">
        <v>0</v>
      </c>
      <c r="G52" s="88">
        <v>0</v>
      </c>
      <c r="H52" s="191">
        <f t="shared" si="8"/>
        <v>0</v>
      </c>
      <c r="J52" s="188"/>
      <c r="K52" s="188"/>
      <c r="L52" s="188"/>
      <c r="M52" s="188"/>
      <c r="N52" s="188"/>
    </row>
    <row r="53" spans="1:14" ht="12.95" customHeight="1">
      <c r="A53" s="185" t="s">
        <v>254</v>
      </c>
      <c r="B53" s="186"/>
      <c r="C53" s="187">
        <f>SUM(C54:C56)</f>
        <v>240000000</v>
      </c>
      <c r="D53" s="187">
        <f>SUM(D54:D56)</f>
        <v>85167268.780000001</v>
      </c>
      <c r="E53" s="187">
        <f>C53+D53</f>
        <v>325167268.77999997</v>
      </c>
      <c r="F53" s="187">
        <f>SUM(F54:F56)</f>
        <v>10826986.02</v>
      </c>
      <c r="G53" s="187">
        <f>SUM(G54:G56)</f>
        <v>10826986.02</v>
      </c>
      <c r="H53" s="187">
        <f>E53-F53</f>
        <v>314340282.75999999</v>
      </c>
      <c r="J53" s="188"/>
      <c r="K53" s="188"/>
      <c r="L53" s="188"/>
      <c r="M53" s="188"/>
      <c r="N53" s="188"/>
    </row>
    <row r="54" spans="1:14" ht="12.95" customHeight="1">
      <c r="A54" s="189">
        <v>6100</v>
      </c>
      <c r="B54" s="190" t="s">
        <v>255</v>
      </c>
      <c r="C54" s="88">
        <v>0</v>
      </c>
      <c r="D54" s="88">
        <v>0</v>
      </c>
      <c r="E54" s="191">
        <f>C54+D54</f>
        <v>0</v>
      </c>
      <c r="F54" s="88">
        <v>0</v>
      </c>
      <c r="G54" s="88">
        <v>0</v>
      </c>
      <c r="H54" s="191">
        <f t="shared" ref="H54:H56" si="10">E54-F54</f>
        <v>0</v>
      </c>
      <c r="J54" s="188"/>
      <c r="K54" s="188"/>
      <c r="L54" s="188"/>
      <c r="M54" s="188"/>
      <c r="N54" s="188"/>
    </row>
    <row r="55" spans="1:14" ht="12.95" customHeight="1">
      <c r="A55" s="189">
        <v>6200</v>
      </c>
      <c r="B55" s="190" t="s">
        <v>256</v>
      </c>
      <c r="C55" s="88">
        <v>240000000</v>
      </c>
      <c r="D55" s="88">
        <v>85167268.780000001</v>
      </c>
      <c r="E55" s="191">
        <f t="shared" ref="E55:E76" si="11">C55+D55</f>
        <v>325167268.77999997</v>
      </c>
      <c r="F55" s="88">
        <v>10826986.02</v>
      </c>
      <c r="G55" s="88">
        <v>10826986.02</v>
      </c>
      <c r="H55" s="191">
        <f t="shared" si="10"/>
        <v>314340282.75999999</v>
      </c>
      <c r="J55" s="188"/>
      <c r="K55" s="188"/>
      <c r="L55" s="188"/>
      <c r="M55" s="188"/>
      <c r="N55" s="188"/>
    </row>
    <row r="56" spans="1:14" ht="12.95" customHeight="1">
      <c r="A56" s="189">
        <v>6300</v>
      </c>
      <c r="B56" s="190" t="s">
        <v>257</v>
      </c>
      <c r="C56" s="88">
        <v>0</v>
      </c>
      <c r="D56" s="88">
        <v>0</v>
      </c>
      <c r="E56" s="191">
        <f t="shared" si="11"/>
        <v>0</v>
      </c>
      <c r="F56" s="88">
        <v>0</v>
      </c>
      <c r="G56" s="88">
        <v>0</v>
      </c>
      <c r="H56" s="191">
        <f t="shared" si="10"/>
        <v>0</v>
      </c>
      <c r="J56" s="188"/>
      <c r="K56" s="188"/>
      <c r="L56" s="188"/>
      <c r="M56" s="188"/>
      <c r="N56" s="188"/>
    </row>
    <row r="57" spans="1:14" ht="12.95" customHeight="1">
      <c r="A57" s="185" t="s">
        <v>258</v>
      </c>
      <c r="B57" s="186"/>
      <c r="C57" s="187">
        <f>SUM(C58:C64)</f>
        <v>68706854.980000004</v>
      </c>
      <c r="D57" s="187">
        <f>SUM(D58:D64)</f>
        <v>53676822</v>
      </c>
      <c r="E57" s="187">
        <f>C57+D57</f>
        <v>122383676.98</v>
      </c>
      <c r="F57" s="187">
        <v>0</v>
      </c>
      <c r="G57" s="187">
        <v>0</v>
      </c>
      <c r="H57" s="187">
        <f>E57-F57</f>
        <v>122383676.98</v>
      </c>
      <c r="J57" s="188"/>
      <c r="K57" s="188"/>
      <c r="L57" s="188"/>
      <c r="M57" s="188"/>
      <c r="N57" s="188"/>
    </row>
    <row r="58" spans="1:14" ht="12.95" customHeight="1">
      <c r="A58" s="189">
        <v>7100</v>
      </c>
      <c r="B58" s="190" t="s">
        <v>259</v>
      </c>
      <c r="C58" s="88">
        <v>0</v>
      </c>
      <c r="D58" s="88">
        <v>0</v>
      </c>
      <c r="E58" s="191">
        <f t="shared" si="11"/>
        <v>0</v>
      </c>
      <c r="F58" s="192">
        <v>0</v>
      </c>
      <c r="G58" s="192">
        <v>0</v>
      </c>
      <c r="H58" s="191">
        <f t="shared" ref="H58:H64" si="12">E58-F58</f>
        <v>0</v>
      </c>
      <c r="J58" s="188"/>
      <c r="K58" s="188"/>
      <c r="L58" s="188"/>
      <c r="M58" s="188"/>
      <c r="N58" s="188"/>
    </row>
    <row r="59" spans="1:14" ht="12.95" customHeight="1">
      <c r="A59" s="189">
        <v>7200</v>
      </c>
      <c r="B59" s="190" t="s">
        <v>260</v>
      </c>
      <c r="C59" s="88">
        <v>0</v>
      </c>
      <c r="D59" s="88">
        <v>0</v>
      </c>
      <c r="E59" s="191">
        <f t="shared" si="11"/>
        <v>0</v>
      </c>
      <c r="F59" s="192">
        <v>0</v>
      </c>
      <c r="G59" s="192">
        <v>0</v>
      </c>
      <c r="H59" s="191">
        <f t="shared" si="12"/>
        <v>0</v>
      </c>
      <c r="J59" s="188"/>
      <c r="K59" s="188"/>
      <c r="L59" s="188"/>
      <c r="M59" s="188"/>
      <c r="N59" s="188"/>
    </row>
    <row r="60" spans="1:14" ht="12.95" customHeight="1">
      <c r="A60" s="189">
        <v>7300</v>
      </c>
      <c r="B60" s="190" t="s">
        <v>261</v>
      </c>
      <c r="C60" s="88">
        <v>0</v>
      </c>
      <c r="D60" s="88">
        <v>0</v>
      </c>
      <c r="E60" s="191">
        <f t="shared" si="11"/>
        <v>0</v>
      </c>
      <c r="F60" s="192">
        <v>0</v>
      </c>
      <c r="G60" s="192">
        <v>0</v>
      </c>
      <c r="H60" s="191">
        <f t="shared" si="12"/>
        <v>0</v>
      </c>
      <c r="J60" s="188"/>
      <c r="K60" s="188"/>
      <c r="L60" s="188"/>
      <c r="M60" s="188"/>
      <c r="N60" s="188"/>
    </row>
    <row r="61" spans="1:14" ht="12.95" customHeight="1">
      <c r="A61" s="189">
        <v>7400</v>
      </c>
      <c r="B61" s="190" t="s">
        <v>262</v>
      </c>
      <c r="C61" s="88">
        <v>0</v>
      </c>
      <c r="D61" s="88">
        <v>0</v>
      </c>
      <c r="E61" s="191">
        <f t="shared" si="11"/>
        <v>0</v>
      </c>
      <c r="F61" s="192">
        <v>0</v>
      </c>
      <c r="G61" s="192">
        <v>0</v>
      </c>
      <c r="H61" s="191">
        <f t="shared" si="12"/>
        <v>0</v>
      </c>
      <c r="J61" s="188"/>
      <c r="K61" s="188"/>
      <c r="L61" s="188"/>
      <c r="M61" s="188"/>
      <c r="N61" s="188"/>
    </row>
    <row r="62" spans="1:14" ht="12.95" customHeight="1">
      <c r="A62" s="189">
        <v>7500</v>
      </c>
      <c r="B62" s="190" t="s">
        <v>263</v>
      </c>
      <c r="C62" s="88">
        <v>0</v>
      </c>
      <c r="D62" s="88">
        <v>0</v>
      </c>
      <c r="E62" s="191">
        <f t="shared" si="11"/>
        <v>0</v>
      </c>
      <c r="F62" s="192">
        <v>0</v>
      </c>
      <c r="G62" s="192">
        <v>0</v>
      </c>
      <c r="H62" s="191">
        <f t="shared" si="12"/>
        <v>0</v>
      </c>
      <c r="J62" s="188"/>
      <c r="K62" s="188"/>
      <c r="L62" s="188"/>
      <c r="M62" s="188"/>
      <c r="N62" s="188"/>
    </row>
    <row r="63" spans="1:14" ht="12.95" customHeight="1">
      <c r="A63" s="189">
        <v>7600</v>
      </c>
      <c r="B63" s="190" t="s">
        <v>264</v>
      </c>
      <c r="C63" s="88">
        <v>0</v>
      </c>
      <c r="D63" s="88">
        <v>0</v>
      </c>
      <c r="E63" s="191">
        <f t="shared" si="11"/>
        <v>0</v>
      </c>
      <c r="F63" s="192">
        <v>0</v>
      </c>
      <c r="G63" s="192">
        <v>0</v>
      </c>
      <c r="H63" s="191">
        <f t="shared" si="12"/>
        <v>0</v>
      </c>
      <c r="J63" s="188"/>
      <c r="K63" s="188"/>
      <c r="L63" s="188"/>
      <c r="M63" s="188"/>
      <c r="N63" s="188"/>
    </row>
    <row r="64" spans="1:14" ht="12.95" customHeight="1">
      <c r="A64" s="189">
        <v>7900</v>
      </c>
      <c r="B64" s="190" t="s">
        <v>265</v>
      </c>
      <c r="C64" s="88">
        <v>68706854.980000004</v>
      </c>
      <c r="D64" s="88">
        <v>53676822</v>
      </c>
      <c r="E64" s="191">
        <f t="shared" si="11"/>
        <v>122383676.98</v>
      </c>
      <c r="F64" s="192">
        <v>0</v>
      </c>
      <c r="G64" s="192">
        <v>0</v>
      </c>
      <c r="H64" s="191">
        <f t="shared" si="12"/>
        <v>122383676.98</v>
      </c>
      <c r="J64" s="188"/>
      <c r="K64" s="188"/>
      <c r="L64" s="188"/>
      <c r="M64" s="188"/>
      <c r="N64" s="188"/>
    </row>
    <row r="65" spans="1:14" ht="12.95" customHeight="1">
      <c r="A65" s="185" t="s">
        <v>266</v>
      </c>
      <c r="B65" s="186"/>
      <c r="C65" s="187">
        <v>0</v>
      </c>
      <c r="D65" s="187">
        <v>0</v>
      </c>
      <c r="E65" s="187">
        <f>C65+D65</f>
        <v>0</v>
      </c>
      <c r="F65" s="187">
        <v>0</v>
      </c>
      <c r="G65" s="187">
        <v>0</v>
      </c>
      <c r="H65" s="187">
        <f>E65-F65</f>
        <v>0</v>
      </c>
      <c r="J65" s="188"/>
      <c r="K65" s="188"/>
      <c r="L65" s="188"/>
      <c r="M65" s="188"/>
      <c r="N65" s="188"/>
    </row>
    <row r="66" spans="1:14" ht="12.95" customHeight="1">
      <c r="A66" s="189">
        <v>8100</v>
      </c>
      <c r="B66" s="190" t="s">
        <v>205</v>
      </c>
      <c r="C66" s="192">
        <v>0</v>
      </c>
      <c r="D66" s="192">
        <v>0</v>
      </c>
      <c r="E66" s="191">
        <f t="shared" si="11"/>
        <v>0</v>
      </c>
      <c r="F66" s="192">
        <v>0</v>
      </c>
      <c r="G66" s="192">
        <v>0</v>
      </c>
      <c r="H66" s="191">
        <f t="shared" ref="H66:H68" si="13">E66-F66</f>
        <v>0</v>
      </c>
      <c r="J66" s="188"/>
      <c r="K66" s="188"/>
      <c r="L66" s="188"/>
      <c r="M66" s="188"/>
      <c r="N66" s="188"/>
    </row>
    <row r="67" spans="1:14" ht="12.95" customHeight="1">
      <c r="A67" s="189">
        <v>8300</v>
      </c>
      <c r="B67" s="190" t="s">
        <v>267</v>
      </c>
      <c r="C67" s="192">
        <v>0</v>
      </c>
      <c r="D67" s="192">
        <v>0</v>
      </c>
      <c r="E67" s="191">
        <f t="shared" si="11"/>
        <v>0</v>
      </c>
      <c r="F67" s="192">
        <v>0</v>
      </c>
      <c r="G67" s="192">
        <v>0</v>
      </c>
      <c r="H67" s="191">
        <f t="shared" si="13"/>
        <v>0</v>
      </c>
      <c r="J67" s="188"/>
      <c r="K67" s="188"/>
      <c r="L67" s="188"/>
      <c r="M67" s="188"/>
      <c r="N67" s="188"/>
    </row>
    <row r="68" spans="1:14" ht="12.95" customHeight="1">
      <c r="A68" s="189">
        <v>8500</v>
      </c>
      <c r="B68" s="190" t="s">
        <v>268</v>
      </c>
      <c r="C68" s="192">
        <v>0</v>
      </c>
      <c r="D68" s="192">
        <v>0</v>
      </c>
      <c r="E68" s="191">
        <f t="shared" si="11"/>
        <v>0</v>
      </c>
      <c r="F68" s="192">
        <v>0</v>
      </c>
      <c r="G68" s="192">
        <v>0</v>
      </c>
      <c r="H68" s="191">
        <f t="shared" si="13"/>
        <v>0</v>
      </c>
      <c r="J68" s="188"/>
      <c r="K68" s="188"/>
      <c r="L68" s="188"/>
      <c r="M68" s="188"/>
      <c r="N68" s="188"/>
    </row>
    <row r="69" spans="1:14" ht="12.95" customHeight="1">
      <c r="A69" s="185" t="s">
        <v>269</v>
      </c>
      <c r="B69" s="186"/>
      <c r="C69" s="187">
        <v>0</v>
      </c>
      <c r="D69" s="187">
        <v>0</v>
      </c>
      <c r="E69" s="187">
        <f>C69+D69</f>
        <v>0</v>
      </c>
      <c r="F69" s="187">
        <v>0</v>
      </c>
      <c r="G69" s="187">
        <v>0</v>
      </c>
      <c r="H69" s="187">
        <f>E69-F69</f>
        <v>0</v>
      </c>
      <c r="J69" s="188"/>
      <c r="K69" s="188"/>
      <c r="L69" s="188"/>
      <c r="M69" s="188"/>
      <c r="N69" s="188"/>
    </row>
    <row r="70" spans="1:14" ht="12.95" customHeight="1">
      <c r="A70" s="189">
        <v>9100</v>
      </c>
      <c r="B70" s="190" t="s">
        <v>270</v>
      </c>
      <c r="C70" s="192">
        <v>0</v>
      </c>
      <c r="D70" s="192">
        <v>0</v>
      </c>
      <c r="E70" s="191">
        <f t="shared" si="11"/>
        <v>0</v>
      </c>
      <c r="F70" s="192">
        <v>0</v>
      </c>
      <c r="G70" s="192">
        <v>0</v>
      </c>
      <c r="H70" s="191">
        <f t="shared" ref="H70:H76" si="14">E70-F70</f>
        <v>0</v>
      </c>
      <c r="J70" s="188"/>
      <c r="K70" s="188"/>
      <c r="L70" s="188"/>
      <c r="M70" s="188"/>
      <c r="N70" s="188"/>
    </row>
    <row r="71" spans="1:14" ht="12.95" customHeight="1">
      <c r="A71" s="189">
        <v>9200</v>
      </c>
      <c r="B71" s="190" t="s">
        <v>271</v>
      </c>
      <c r="C71" s="192">
        <v>0</v>
      </c>
      <c r="D71" s="192">
        <v>0</v>
      </c>
      <c r="E71" s="191">
        <f t="shared" si="11"/>
        <v>0</v>
      </c>
      <c r="F71" s="192">
        <v>0</v>
      </c>
      <c r="G71" s="192">
        <v>0</v>
      </c>
      <c r="H71" s="191">
        <f t="shared" si="14"/>
        <v>0</v>
      </c>
      <c r="J71" s="188"/>
      <c r="K71" s="188"/>
      <c r="L71" s="188"/>
      <c r="M71" s="188"/>
      <c r="N71" s="188"/>
    </row>
    <row r="72" spans="1:14" ht="12.95" customHeight="1">
      <c r="A72" s="189">
        <v>9300</v>
      </c>
      <c r="B72" s="190" t="s">
        <v>272</v>
      </c>
      <c r="C72" s="192">
        <v>0</v>
      </c>
      <c r="D72" s="192">
        <v>0</v>
      </c>
      <c r="E72" s="191">
        <f t="shared" si="11"/>
        <v>0</v>
      </c>
      <c r="F72" s="192">
        <v>0</v>
      </c>
      <c r="G72" s="192">
        <v>0</v>
      </c>
      <c r="H72" s="191">
        <f t="shared" si="14"/>
        <v>0</v>
      </c>
      <c r="J72" s="188"/>
      <c r="K72" s="188"/>
      <c r="L72" s="188"/>
      <c r="M72" s="188"/>
      <c r="N72" s="188"/>
    </row>
    <row r="73" spans="1:14" ht="12.95" customHeight="1">
      <c r="A73" s="189">
        <v>9400</v>
      </c>
      <c r="B73" s="190" t="s">
        <v>273</v>
      </c>
      <c r="C73" s="192">
        <v>0</v>
      </c>
      <c r="D73" s="192">
        <v>0</v>
      </c>
      <c r="E73" s="191">
        <f t="shared" si="11"/>
        <v>0</v>
      </c>
      <c r="F73" s="192">
        <v>0</v>
      </c>
      <c r="G73" s="192">
        <v>0</v>
      </c>
      <c r="H73" s="191">
        <f t="shared" si="14"/>
        <v>0</v>
      </c>
      <c r="J73" s="188"/>
      <c r="K73" s="188"/>
      <c r="L73" s="188"/>
      <c r="M73" s="188"/>
      <c r="N73" s="188"/>
    </row>
    <row r="74" spans="1:14" ht="12.95" customHeight="1">
      <c r="A74" s="189">
        <v>9500</v>
      </c>
      <c r="B74" s="190" t="s">
        <v>274</v>
      </c>
      <c r="C74" s="192">
        <v>0</v>
      </c>
      <c r="D74" s="192">
        <v>0</v>
      </c>
      <c r="E74" s="191">
        <f t="shared" si="11"/>
        <v>0</v>
      </c>
      <c r="F74" s="192">
        <v>0</v>
      </c>
      <c r="G74" s="192">
        <v>0</v>
      </c>
      <c r="H74" s="191">
        <f t="shared" si="14"/>
        <v>0</v>
      </c>
      <c r="J74" s="188"/>
      <c r="K74" s="188"/>
      <c r="L74" s="188"/>
      <c r="M74" s="188"/>
      <c r="N74" s="188"/>
    </row>
    <row r="75" spans="1:14" ht="12.95" customHeight="1">
      <c r="A75" s="189">
        <v>9600</v>
      </c>
      <c r="B75" s="190" t="s">
        <v>275</v>
      </c>
      <c r="C75" s="192">
        <v>0</v>
      </c>
      <c r="D75" s="192">
        <v>0</v>
      </c>
      <c r="E75" s="191">
        <f t="shared" si="11"/>
        <v>0</v>
      </c>
      <c r="F75" s="192">
        <v>0</v>
      </c>
      <c r="G75" s="192">
        <v>0</v>
      </c>
      <c r="H75" s="191">
        <f t="shared" si="14"/>
        <v>0</v>
      </c>
      <c r="J75" s="188"/>
      <c r="K75" s="188"/>
      <c r="L75" s="188"/>
      <c r="M75" s="188"/>
      <c r="N75" s="188"/>
    </row>
    <row r="76" spans="1:14" ht="12.95" customHeight="1">
      <c r="A76" s="189">
        <v>9900</v>
      </c>
      <c r="B76" s="190" t="s">
        <v>276</v>
      </c>
      <c r="C76" s="192">
        <v>0</v>
      </c>
      <c r="D76" s="192">
        <v>0</v>
      </c>
      <c r="E76" s="191">
        <f t="shared" si="11"/>
        <v>0</v>
      </c>
      <c r="F76" s="192">
        <v>0</v>
      </c>
      <c r="G76" s="192">
        <v>0</v>
      </c>
      <c r="H76" s="191">
        <f t="shared" si="14"/>
        <v>0</v>
      </c>
      <c r="J76" s="188"/>
      <c r="K76" s="188"/>
      <c r="L76" s="188"/>
      <c r="M76" s="188"/>
      <c r="N76" s="188"/>
    </row>
    <row r="77" spans="1:14" ht="18.95" customHeight="1">
      <c r="A77" s="193"/>
      <c r="B77" s="194" t="s">
        <v>185</v>
      </c>
      <c r="C77" s="195">
        <f t="shared" ref="C77:G77" si="15">C69+C65+C57+C53+C43+C33+C23+C13+C5</f>
        <v>13359576442.450001</v>
      </c>
      <c r="D77" s="195">
        <f t="shared" si="15"/>
        <v>403587192.95000005</v>
      </c>
      <c r="E77" s="195">
        <f t="shared" si="15"/>
        <v>13763163635.400002</v>
      </c>
      <c r="F77" s="195">
        <f t="shared" si="15"/>
        <v>2463449173.0300002</v>
      </c>
      <c r="G77" s="195">
        <f t="shared" si="15"/>
        <v>2463152528.9700003</v>
      </c>
      <c r="H77" s="195">
        <f>H69+H65+H57+H53+H43+H33+H23+H13+H5</f>
        <v>11299714462.370001</v>
      </c>
      <c r="J77" s="188"/>
      <c r="K77" s="188"/>
      <c r="L77" s="188"/>
      <c r="M77" s="188"/>
      <c r="N77" s="188"/>
    </row>
    <row r="78" spans="1:14" ht="15">
      <c r="A78" s="196" t="s">
        <v>53</v>
      </c>
    </row>
    <row r="80" spans="1:14">
      <c r="C80" s="197"/>
      <c r="D80" s="197"/>
      <c r="E80" s="197"/>
      <c r="F80" s="197"/>
      <c r="G80" s="197"/>
      <c r="H80" s="197"/>
    </row>
  </sheetData>
  <mergeCells count="13">
    <mergeCell ref="A69:B69"/>
    <mergeCell ref="A23:B23"/>
    <mergeCell ref="A33:B33"/>
    <mergeCell ref="A43:B43"/>
    <mergeCell ref="A53:B53"/>
    <mergeCell ref="A57:B57"/>
    <mergeCell ref="A65:B65"/>
    <mergeCell ref="A1:H1"/>
    <mergeCell ref="A2:B4"/>
    <mergeCell ref="C2:G2"/>
    <mergeCell ref="H2:H3"/>
    <mergeCell ref="A5:B5"/>
    <mergeCell ref="A13:B13"/>
  </mergeCells>
  <printOptions horizontalCentered="1"/>
  <pageMargins left="0.23622047244094491" right="0.23622047244094491" top="0.74803149606299213" bottom="0.74803149606299213" header="0.31496062992125984" footer="0.31496062992125984"/>
  <pageSetup scale="78" firstPageNumber="10" fitToHeight="10" orientation="landscape" useFirstPageNumber="1" r:id="rId1"/>
  <headerFooter>
    <oddFooter>&amp;RPágina No.&amp;P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-0.249977111117893"/>
    <pageSetUpPr fitToPage="1"/>
  </sheetPr>
  <dimension ref="A1:R40"/>
  <sheetViews>
    <sheetView showGridLines="0" zoomScale="90" zoomScaleNormal="90" workbookViewId="0">
      <selection activeCell="C37" sqref="C37"/>
    </sheetView>
  </sheetViews>
  <sheetFormatPr baseColWidth="10" defaultColWidth="12" defaultRowHeight="12"/>
  <cols>
    <col min="1" max="1" width="5.33203125" style="228" customWidth="1"/>
    <col min="2" max="2" width="70.33203125" style="174" customWidth="1"/>
    <col min="3" max="3" width="21.6640625" style="174" bestFit="1" customWidth="1"/>
    <col min="4" max="4" width="18" style="174" customWidth="1"/>
    <col min="5" max="5" width="21.6640625" style="174" bestFit="1" customWidth="1"/>
    <col min="6" max="6" width="21.33203125" style="174" bestFit="1" customWidth="1"/>
    <col min="7" max="8" width="21.6640625" style="174" bestFit="1" customWidth="1"/>
    <col min="9" max="9" width="3.83203125" style="221" customWidth="1"/>
    <col min="10" max="16384" width="12" style="174"/>
  </cols>
  <sheetData>
    <row r="1" spans="1:18" ht="58.7" customHeight="1">
      <c r="A1" s="198" t="s">
        <v>277</v>
      </c>
      <c r="B1" s="199"/>
      <c r="C1" s="199"/>
      <c r="D1" s="199"/>
      <c r="E1" s="199"/>
      <c r="F1" s="199"/>
      <c r="G1" s="199"/>
      <c r="H1" s="200"/>
      <c r="I1" s="201"/>
      <c r="J1" s="202"/>
      <c r="K1" s="202"/>
      <c r="L1" s="202"/>
    </row>
    <row r="2" spans="1:18" ht="12.75">
      <c r="A2" s="203" t="s">
        <v>61</v>
      </c>
      <c r="B2" s="204"/>
      <c r="C2" s="198" t="s">
        <v>187</v>
      </c>
      <c r="D2" s="199"/>
      <c r="E2" s="199"/>
      <c r="F2" s="199"/>
      <c r="G2" s="200"/>
      <c r="H2" s="205" t="s">
        <v>63</v>
      </c>
      <c r="I2" s="201"/>
      <c r="J2" s="202"/>
      <c r="K2" s="202"/>
      <c r="L2" s="202"/>
    </row>
    <row r="3" spans="1:18" ht="30" customHeight="1">
      <c r="A3" s="206"/>
      <c r="B3" s="207"/>
      <c r="C3" s="208" t="s">
        <v>64</v>
      </c>
      <c r="D3" s="208" t="s">
        <v>65</v>
      </c>
      <c r="E3" s="208" t="s">
        <v>6</v>
      </c>
      <c r="F3" s="208" t="s">
        <v>7</v>
      </c>
      <c r="G3" s="208" t="s">
        <v>66</v>
      </c>
      <c r="H3" s="209"/>
      <c r="I3" s="201"/>
      <c r="J3" s="202"/>
      <c r="K3" s="202"/>
      <c r="L3" s="202"/>
    </row>
    <row r="4" spans="1:18" ht="12.75">
      <c r="A4" s="210"/>
      <c r="B4" s="211"/>
      <c r="C4" s="212">
        <v>1</v>
      </c>
      <c r="D4" s="212">
        <v>2</v>
      </c>
      <c r="E4" s="212" t="s">
        <v>67</v>
      </c>
      <c r="F4" s="212">
        <v>4</v>
      </c>
      <c r="G4" s="212">
        <v>5</v>
      </c>
      <c r="H4" s="212" t="s">
        <v>68</v>
      </c>
      <c r="I4" s="201"/>
      <c r="J4" s="202"/>
      <c r="K4" s="202"/>
      <c r="L4" s="202"/>
    </row>
    <row r="5" spans="1:18" s="217" customFormat="1" ht="12.95" customHeight="1">
      <c r="A5" s="213" t="s">
        <v>278</v>
      </c>
      <c r="B5" s="214"/>
      <c r="C5" s="215">
        <v>0</v>
      </c>
      <c r="D5" s="215">
        <v>0</v>
      </c>
      <c r="E5" s="215">
        <v>0</v>
      </c>
      <c r="F5" s="215">
        <v>0</v>
      </c>
      <c r="G5" s="215">
        <v>0</v>
      </c>
      <c r="H5" s="215">
        <v>0</v>
      </c>
      <c r="I5" s="201"/>
      <c r="J5" s="202"/>
      <c r="K5" s="202"/>
      <c r="L5" s="202"/>
      <c r="M5" s="216"/>
      <c r="N5" s="216"/>
      <c r="O5" s="216"/>
      <c r="P5" s="216"/>
      <c r="Q5" s="216"/>
      <c r="R5" s="216"/>
    </row>
    <row r="6" spans="1:18" ht="12.95" customHeight="1">
      <c r="A6" s="218">
        <v>11</v>
      </c>
      <c r="B6" s="219" t="s">
        <v>279</v>
      </c>
      <c r="C6" s="220">
        <v>0</v>
      </c>
      <c r="D6" s="220">
        <v>0</v>
      </c>
      <c r="E6" s="220">
        <v>0</v>
      </c>
      <c r="F6" s="220">
        <v>0</v>
      </c>
      <c r="G6" s="220">
        <v>0</v>
      </c>
      <c r="H6" s="220">
        <v>0</v>
      </c>
      <c r="M6" s="216"/>
      <c r="N6" s="216"/>
      <c r="O6" s="216"/>
      <c r="P6" s="216"/>
      <c r="Q6" s="216"/>
      <c r="R6" s="216"/>
    </row>
    <row r="7" spans="1:18" ht="12.95" customHeight="1">
      <c r="A7" s="218">
        <v>12</v>
      </c>
      <c r="B7" s="219" t="s">
        <v>280</v>
      </c>
      <c r="C7" s="220">
        <v>0</v>
      </c>
      <c r="D7" s="220">
        <v>0</v>
      </c>
      <c r="E7" s="220">
        <v>0</v>
      </c>
      <c r="F7" s="220">
        <v>0</v>
      </c>
      <c r="G7" s="220">
        <v>0</v>
      </c>
      <c r="H7" s="220">
        <v>0</v>
      </c>
      <c r="M7" s="216"/>
      <c r="N7" s="216"/>
      <c r="O7" s="216"/>
      <c r="P7" s="216"/>
      <c r="Q7" s="216"/>
      <c r="R7" s="216"/>
    </row>
    <row r="8" spans="1:18" ht="12.95" customHeight="1">
      <c r="A8" s="218">
        <v>13</v>
      </c>
      <c r="B8" s="219" t="s">
        <v>281</v>
      </c>
      <c r="C8" s="220">
        <v>0</v>
      </c>
      <c r="D8" s="220">
        <v>0</v>
      </c>
      <c r="E8" s="220">
        <v>0</v>
      </c>
      <c r="F8" s="220">
        <v>0</v>
      </c>
      <c r="G8" s="220">
        <v>0</v>
      </c>
      <c r="H8" s="220">
        <v>0</v>
      </c>
      <c r="M8" s="216"/>
      <c r="N8" s="216"/>
      <c r="O8" s="216"/>
      <c r="P8" s="216"/>
      <c r="Q8" s="216"/>
      <c r="R8" s="216"/>
    </row>
    <row r="9" spans="1:18" ht="12.95" customHeight="1">
      <c r="A9" s="218">
        <v>14</v>
      </c>
      <c r="B9" s="219" t="s">
        <v>282</v>
      </c>
      <c r="C9" s="222">
        <v>0</v>
      </c>
      <c r="D9" s="222">
        <v>0</v>
      </c>
      <c r="E9" s="220">
        <v>0</v>
      </c>
      <c r="F9" s="222">
        <v>0</v>
      </c>
      <c r="G9" s="222">
        <v>0</v>
      </c>
      <c r="H9" s="220">
        <v>0</v>
      </c>
      <c r="M9" s="216"/>
      <c r="N9" s="216"/>
      <c r="O9" s="216"/>
      <c r="P9" s="216"/>
      <c r="Q9" s="216"/>
      <c r="R9" s="216"/>
    </row>
    <row r="10" spans="1:18" ht="12.95" customHeight="1">
      <c r="A10" s="218">
        <v>15</v>
      </c>
      <c r="B10" s="219" t="s">
        <v>283</v>
      </c>
      <c r="C10" s="220">
        <v>0</v>
      </c>
      <c r="D10" s="220">
        <v>0</v>
      </c>
      <c r="E10" s="220">
        <v>0</v>
      </c>
      <c r="F10" s="220">
        <v>0</v>
      </c>
      <c r="G10" s="220">
        <v>0</v>
      </c>
      <c r="H10" s="220">
        <v>0</v>
      </c>
      <c r="M10" s="216"/>
      <c r="N10" s="216"/>
      <c r="O10" s="216"/>
      <c r="P10" s="216"/>
      <c r="Q10" s="216"/>
      <c r="R10" s="216"/>
    </row>
    <row r="11" spans="1:18" ht="12.95" customHeight="1">
      <c r="A11" s="218">
        <v>16</v>
      </c>
      <c r="B11" s="219" t="s">
        <v>284</v>
      </c>
      <c r="C11" s="222">
        <v>0</v>
      </c>
      <c r="D11" s="222">
        <v>0</v>
      </c>
      <c r="E11" s="220">
        <v>0</v>
      </c>
      <c r="F11" s="222">
        <v>0</v>
      </c>
      <c r="G11" s="222">
        <v>0</v>
      </c>
      <c r="H11" s="220">
        <v>0</v>
      </c>
      <c r="M11" s="216"/>
      <c r="N11" s="216"/>
      <c r="O11" s="216"/>
      <c r="P11" s="216"/>
      <c r="Q11" s="216"/>
      <c r="R11" s="216"/>
    </row>
    <row r="12" spans="1:18" ht="12.95" customHeight="1">
      <c r="A12" s="218">
        <v>17</v>
      </c>
      <c r="B12" s="219" t="s">
        <v>285</v>
      </c>
      <c r="C12" s="220">
        <v>0</v>
      </c>
      <c r="D12" s="220">
        <v>0</v>
      </c>
      <c r="E12" s="220">
        <v>0</v>
      </c>
      <c r="F12" s="220">
        <v>0</v>
      </c>
      <c r="G12" s="220">
        <v>0</v>
      </c>
      <c r="H12" s="220">
        <v>0</v>
      </c>
      <c r="M12" s="216"/>
      <c r="N12" s="216"/>
      <c r="O12" s="216"/>
      <c r="P12" s="216"/>
      <c r="Q12" s="216"/>
      <c r="R12" s="216"/>
    </row>
    <row r="13" spans="1:18" ht="12.95" customHeight="1">
      <c r="A13" s="218">
        <v>18</v>
      </c>
      <c r="B13" s="219" t="s">
        <v>234</v>
      </c>
      <c r="C13" s="220">
        <v>0</v>
      </c>
      <c r="D13" s="220">
        <v>0</v>
      </c>
      <c r="E13" s="220">
        <v>0</v>
      </c>
      <c r="F13" s="220">
        <v>0</v>
      </c>
      <c r="G13" s="220">
        <v>0</v>
      </c>
      <c r="H13" s="220">
        <v>0</v>
      </c>
      <c r="M13" s="216"/>
      <c r="N13" s="216"/>
      <c r="O13" s="216"/>
      <c r="P13" s="216"/>
      <c r="Q13" s="216"/>
      <c r="R13" s="216"/>
    </row>
    <row r="14" spans="1:18" s="217" customFormat="1" ht="12.95" customHeight="1">
      <c r="A14" s="213" t="s">
        <v>286</v>
      </c>
      <c r="B14" s="214"/>
      <c r="C14" s="215">
        <f>SUM(C15:C21)</f>
        <v>13359576442.450001</v>
      </c>
      <c r="D14" s="215">
        <f>SUM(D15:D21)</f>
        <v>403587192.94999999</v>
      </c>
      <c r="E14" s="215">
        <f>C14+D14</f>
        <v>13763163635.400002</v>
      </c>
      <c r="F14" s="215">
        <f t="shared" ref="F14:G14" si="0">SUM(F15:F21)</f>
        <v>2463449173.0300002</v>
      </c>
      <c r="G14" s="215">
        <f t="shared" si="0"/>
        <v>2463152528.9699998</v>
      </c>
      <c r="H14" s="215">
        <f>E14-F14</f>
        <v>11299714462.370001</v>
      </c>
      <c r="I14" s="223"/>
      <c r="M14" s="216"/>
      <c r="N14" s="216"/>
      <c r="O14" s="216"/>
      <c r="P14" s="216"/>
      <c r="Q14" s="216"/>
      <c r="R14" s="216"/>
    </row>
    <row r="15" spans="1:18" ht="12.95" customHeight="1">
      <c r="A15" s="218">
        <v>21</v>
      </c>
      <c r="B15" s="219" t="s">
        <v>287</v>
      </c>
      <c r="C15" s="220">
        <v>0</v>
      </c>
      <c r="D15" s="220">
        <v>0</v>
      </c>
      <c r="E15" s="220">
        <v>0</v>
      </c>
      <c r="F15" s="220">
        <v>0</v>
      </c>
      <c r="G15" s="220">
        <v>0</v>
      </c>
      <c r="H15" s="220">
        <v>0</v>
      </c>
      <c r="M15" s="216"/>
      <c r="N15" s="216"/>
      <c r="O15" s="216"/>
      <c r="P15" s="216"/>
      <c r="Q15" s="216"/>
      <c r="R15" s="216"/>
    </row>
    <row r="16" spans="1:18" ht="12.95" customHeight="1">
      <c r="A16" s="218">
        <v>22</v>
      </c>
      <c r="B16" s="219" t="s">
        <v>288</v>
      </c>
      <c r="C16" s="220">
        <v>0</v>
      </c>
      <c r="D16" s="220">
        <v>0</v>
      </c>
      <c r="E16" s="220">
        <v>0</v>
      </c>
      <c r="F16" s="220">
        <v>0</v>
      </c>
      <c r="G16" s="220">
        <v>0</v>
      </c>
      <c r="H16" s="220">
        <v>0</v>
      </c>
      <c r="M16" s="216"/>
      <c r="N16" s="216"/>
      <c r="O16" s="216"/>
      <c r="P16" s="216"/>
      <c r="Q16" s="216"/>
      <c r="R16" s="216"/>
    </row>
    <row r="17" spans="1:18" ht="12.95" customHeight="1">
      <c r="A17" s="218">
        <v>23</v>
      </c>
      <c r="B17" s="219" t="s">
        <v>289</v>
      </c>
      <c r="C17" s="224">
        <v>13359576442.450001</v>
      </c>
      <c r="D17" s="224">
        <v>403587192.94999999</v>
      </c>
      <c r="E17" s="220">
        <f>C17+D17</f>
        <v>13763163635.400002</v>
      </c>
      <c r="F17" s="224">
        <v>2463449173.0300002</v>
      </c>
      <c r="G17" s="224">
        <v>2463152528.9699998</v>
      </c>
      <c r="H17" s="220">
        <f>E17-F17</f>
        <v>11299714462.370001</v>
      </c>
      <c r="M17" s="216"/>
      <c r="N17" s="216"/>
      <c r="O17" s="216"/>
      <c r="P17" s="216"/>
      <c r="Q17" s="216"/>
      <c r="R17" s="216"/>
    </row>
    <row r="18" spans="1:18" ht="12.95" customHeight="1">
      <c r="A18" s="218">
        <v>24</v>
      </c>
      <c r="B18" s="219" t="s">
        <v>290</v>
      </c>
      <c r="C18" s="220">
        <v>0</v>
      </c>
      <c r="D18" s="220">
        <v>0</v>
      </c>
      <c r="E18" s="220">
        <v>0</v>
      </c>
      <c r="F18" s="220">
        <v>0</v>
      </c>
      <c r="G18" s="220">
        <v>0</v>
      </c>
      <c r="H18" s="220">
        <v>0</v>
      </c>
      <c r="M18" s="216"/>
      <c r="N18" s="216"/>
      <c r="O18" s="216"/>
      <c r="P18" s="216"/>
      <c r="Q18" s="216"/>
      <c r="R18" s="216"/>
    </row>
    <row r="19" spans="1:18" ht="12.95" customHeight="1">
      <c r="A19" s="218">
        <v>25</v>
      </c>
      <c r="B19" s="219" t="s">
        <v>291</v>
      </c>
      <c r="C19" s="220">
        <v>0</v>
      </c>
      <c r="D19" s="220">
        <v>0</v>
      </c>
      <c r="E19" s="220">
        <v>0</v>
      </c>
      <c r="F19" s="220">
        <v>0</v>
      </c>
      <c r="G19" s="220">
        <v>0</v>
      </c>
      <c r="H19" s="220">
        <v>0</v>
      </c>
      <c r="M19" s="216"/>
      <c r="N19" s="216"/>
      <c r="O19" s="216"/>
      <c r="P19" s="216"/>
      <c r="Q19" s="216"/>
      <c r="R19" s="216"/>
    </row>
    <row r="20" spans="1:18" ht="12.95" customHeight="1">
      <c r="A20" s="218">
        <v>26</v>
      </c>
      <c r="B20" s="219" t="s">
        <v>292</v>
      </c>
      <c r="C20" s="220">
        <v>0</v>
      </c>
      <c r="D20" s="220">
        <v>0</v>
      </c>
      <c r="E20" s="220">
        <v>0</v>
      </c>
      <c r="F20" s="220">
        <v>0</v>
      </c>
      <c r="G20" s="220">
        <v>0</v>
      </c>
      <c r="H20" s="220">
        <v>0</v>
      </c>
      <c r="M20" s="216"/>
      <c r="N20" s="216"/>
      <c r="O20" s="216"/>
      <c r="P20" s="216"/>
      <c r="Q20" s="216"/>
      <c r="R20" s="216"/>
    </row>
    <row r="21" spans="1:18" ht="12.95" customHeight="1">
      <c r="A21" s="218">
        <v>27</v>
      </c>
      <c r="B21" s="219" t="s">
        <v>293</v>
      </c>
      <c r="C21" s="220">
        <v>0</v>
      </c>
      <c r="D21" s="220">
        <v>0</v>
      </c>
      <c r="E21" s="220">
        <v>0</v>
      </c>
      <c r="F21" s="220">
        <v>0</v>
      </c>
      <c r="G21" s="220">
        <v>0</v>
      </c>
      <c r="H21" s="220">
        <v>0</v>
      </c>
      <c r="M21" s="216"/>
      <c r="N21" s="216"/>
      <c r="O21" s="216"/>
      <c r="P21" s="216"/>
      <c r="Q21" s="216"/>
      <c r="R21" s="216"/>
    </row>
    <row r="22" spans="1:18" s="217" customFormat="1" ht="12.95" customHeight="1">
      <c r="A22" s="213" t="s">
        <v>294</v>
      </c>
      <c r="B22" s="214"/>
      <c r="C22" s="215">
        <v>0</v>
      </c>
      <c r="D22" s="215">
        <v>0</v>
      </c>
      <c r="E22" s="215">
        <v>0</v>
      </c>
      <c r="F22" s="215">
        <v>0</v>
      </c>
      <c r="G22" s="215">
        <v>0</v>
      </c>
      <c r="H22" s="215">
        <v>0</v>
      </c>
      <c r="I22" s="223"/>
      <c r="M22" s="216"/>
      <c r="N22" s="216"/>
      <c r="O22" s="216"/>
      <c r="P22" s="216"/>
      <c r="Q22" s="216"/>
      <c r="R22" s="216"/>
    </row>
    <row r="23" spans="1:18" ht="12.95" customHeight="1">
      <c r="A23" s="218">
        <v>31</v>
      </c>
      <c r="B23" s="219" t="s">
        <v>295</v>
      </c>
      <c r="C23" s="220">
        <v>0</v>
      </c>
      <c r="D23" s="220">
        <v>0</v>
      </c>
      <c r="E23" s="220">
        <v>0</v>
      </c>
      <c r="F23" s="220">
        <v>0</v>
      </c>
      <c r="G23" s="220">
        <v>0</v>
      </c>
      <c r="H23" s="220">
        <v>0</v>
      </c>
      <c r="M23" s="216"/>
      <c r="N23" s="216"/>
      <c r="O23" s="216"/>
      <c r="P23" s="216"/>
      <c r="Q23" s="216"/>
      <c r="R23" s="216"/>
    </row>
    <row r="24" spans="1:18" ht="12.95" customHeight="1">
      <c r="A24" s="218">
        <v>32</v>
      </c>
      <c r="B24" s="219" t="s">
        <v>296</v>
      </c>
      <c r="C24" s="220">
        <v>0</v>
      </c>
      <c r="D24" s="220">
        <v>0</v>
      </c>
      <c r="E24" s="220">
        <v>0</v>
      </c>
      <c r="F24" s="220">
        <v>0</v>
      </c>
      <c r="G24" s="220">
        <v>0</v>
      </c>
      <c r="H24" s="220">
        <v>0</v>
      </c>
      <c r="M24" s="216"/>
      <c r="N24" s="216"/>
      <c r="O24" s="216"/>
      <c r="P24" s="216"/>
      <c r="Q24" s="216"/>
      <c r="R24" s="216"/>
    </row>
    <row r="25" spans="1:18" ht="12.95" customHeight="1">
      <c r="A25" s="218">
        <v>33</v>
      </c>
      <c r="B25" s="219" t="s">
        <v>297</v>
      </c>
      <c r="C25" s="222">
        <v>0</v>
      </c>
      <c r="D25" s="222">
        <v>0</v>
      </c>
      <c r="E25" s="220">
        <v>0</v>
      </c>
      <c r="F25" s="222">
        <v>0</v>
      </c>
      <c r="G25" s="222">
        <v>0</v>
      </c>
      <c r="H25" s="220">
        <v>0</v>
      </c>
      <c r="M25" s="216"/>
      <c r="N25" s="216"/>
      <c r="O25" s="216"/>
      <c r="P25" s="216"/>
      <c r="Q25" s="216"/>
      <c r="R25" s="216"/>
    </row>
    <row r="26" spans="1:18" ht="12.95" customHeight="1">
      <c r="A26" s="218">
        <v>34</v>
      </c>
      <c r="B26" s="219" t="s">
        <v>298</v>
      </c>
      <c r="C26" s="220">
        <v>0</v>
      </c>
      <c r="D26" s="220">
        <v>0</v>
      </c>
      <c r="E26" s="220">
        <v>0</v>
      </c>
      <c r="F26" s="220">
        <v>0</v>
      </c>
      <c r="G26" s="220">
        <v>0</v>
      </c>
      <c r="H26" s="220">
        <v>0</v>
      </c>
      <c r="M26" s="216"/>
      <c r="N26" s="216"/>
      <c r="O26" s="216"/>
      <c r="P26" s="216"/>
      <c r="Q26" s="216"/>
      <c r="R26" s="216"/>
    </row>
    <row r="27" spans="1:18" ht="12.95" customHeight="1">
      <c r="A27" s="218">
        <v>35</v>
      </c>
      <c r="B27" s="219" t="s">
        <v>299</v>
      </c>
      <c r="C27" s="220">
        <v>0</v>
      </c>
      <c r="D27" s="220">
        <v>0</v>
      </c>
      <c r="E27" s="220">
        <v>0</v>
      </c>
      <c r="F27" s="220">
        <v>0</v>
      </c>
      <c r="G27" s="220">
        <v>0</v>
      </c>
      <c r="H27" s="220">
        <v>0</v>
      </c>
      <c r="M27" s="216"/>
      <c r="N27" s="216"/>
      <c r="O27" s="216"/>
      <c r="P27" s="216"/>
      <c r="Q27" s="216"/>
      <c r="R27" s="216"/>
    </row>
    <row r="28" spans="1:18" ht="12.95" customHeight="1">
      <c r="A28" s="218">
        <v>36</v>
      </c>
      <c r="B28" s="219" t="s">
        <v>300</v>
      </c>
      <c r="C28" s="220">
        <v>0</v>
      </c>
      <c r="D28" s="220">
        <v>0</v>
      </c>
      <c r="E28" s="220">
        <v>0</v>
      </c>
      <c r="F28" s="220">
        <v>0</v>
      </c>
      <c r="G28" s="220">
        <v>0</v>
      </c>
      <c r="H28" s="220">
        <v>0</v>
      </c>
      <c r="M28" s="216"/>
      <c r="N28" s="216"/>
      <c r="O28" s="216"/>
      <c r="P28" s="216"/>
      <c r="Q28" s="216"/>
      <c r="R28" s="216"/>
    </row>
    <row r="29" spans="1:18" ht="12.95" customHeight="1">
      <c r="A29" s="218">
        <v>37</v>
      </c>
      <c r="B29" s="219" t="s">
        <v>301</v>
      </c>
      <c r="C29" s="220">
        <v>0</v>
      </c>
      <c r="D29" s="220">
        <v>0</v>
      </c>
      <c r="E29" s="220">
        <v>0</v>
      </c>
      <c r="F29" s="220">
        <v>0</v>
      </c>
      <c r="G29" s="220">
        <v>0</v>
      </c>
      <c r="H29" s="220">
        <v>0</v>
      </c>
      <c r="M29" s="216"/>
      <c r="N29" s="216"/>
      <c r="O29" s="216"/>
      <c r="P29" s="216"/>
      <c r="Q29" s="216"/>
      <c r="R29" s="216"/>
    </row>
    <row r="30" spans="1:18" ht="12.95" customHeight="1">
      <c r="A30" s="218">
        <v>38</v>
      </c>
      <c r="B30" s="219" t="s">
        <v>302</v>
      </c>
      <c r="C30" s="220">
        <v>0</v>
      </c>
      <c r="D30" s="220">
        <v>0</v>
      </c>
      <c r="E30" s="220">
        <v>0</v>
      </c>
      <c r="F30" s="220">
        <v>0</v>
      </c>
      <c r="G30" s="220">
        <v>0</v>
      </c>
      <c r="H30" s="220">
        <v>0</v>
      </c>
      <c r="M30" s="216"/>
      <c r="N30" s="216"/>
      <c r="O30" s="216"/>
      <c r="P30" s="216"/>
      <c r="Q30" s="216"/>
      <c r="R30" s="216"/>
    </row>
    <row r="31" spans="1:18" ht="12.95" customHeight="1">
      <c r="A31" s="218">
        <v>39</v>
      </c>
      <c r="B31" s="219" t="s">
        <v>303</v>
      </c>
      <c r="C31" s="220">
        <v>0</v>
      </c>
      <c r="D31" s="220">
        <v>0</v>
      </c>
      <c r="E31" s="220">
        <v>0</v>
      </c>
      <c r="F31" s="220">
        <v>0</v>
      </c>
      <c r="G31" s="220">
        <v>0</v>
      </c>
      <c r="H31" s="220">
        <v>0</v>
      </c>
      <c r="M31" s="216"/>
      <c r="N31" s="216"/>
      <c r="O31" s="216"/>
      <c r="P31" s="216"/>
      <c r="Q31" s="216"/>
      <c r="R31" s="216"/>
    </row>
    <row r="32" spans="1:18" s="217" customFormat="1" ht="12.95" customHeight="1">
      <c r="A32" s="213" t="s">
        <v>304</v>
      </c>
      <c r="B32" s="214"/>
      <c r="C32" s="215">
        <v>0</v>
      </c>
      <c r="D32" s="215">
        <v>0</v>
      </c>
      <c r="E32" s="215">
        <v>0</v>
      </c>
      <c r="F32" s="215">
        <v>0</v>
      </c>
      <c r="G32" s="215">
        <v>0</v>
      </c>
      <c r="H32" s="215">
        <v>0</v>
      </c>
      <c r="I32" s="223"/>
      <c r="M32" s="216"/>
      <c r="N32" s="216"/>
      <c r="O32" s="216"/>
      <c r="P32" s="216"/>
      <c r="Q32" s="216"/>
      <c r="R32" s="216"/>
    </row>
    <row r="33" spans="1:18" ht="12.95" customHeight="1">
      <c r="A33" s="218">
        <v>41</v>
      </c>
      <c r="B33" s="219" t="s">
        <v>305</v>
      </c>
      <c r="C33" s="222">
        <v>0</v>
      </c>
      <c r="D33" s="222">
        <v>0</v>
      </c>
      <c r="E33" s="220">
        <v>0</v>
      </c>
      <c r="F33" s="222">
        <v>0</v>
      </c>
      <c r="G33" s="222">
        <v>0</v>
      </c>
      <c r="H33" s="220">
        <v>0</v>
      </c>
      <c r="M33" s="216"/>
      <c r="N33" s="216"/>
      <c r="O33" s="216"/>
      <c r="P33" s="216"/>
      <c r="Q33" s="216"/>
      <c r="R33" s="216"/>
    </row>
    <row r="34" spans="1:18" ht="27" customHeight="1">
      <c r="A34" s="218">
        <v>42</v>
      </c>
      <c r="B34" s="219" t="s">
        <v>306</v>
      </c>
      <c r="C34" s="220">
        <v>0</v>
      </c>
      <c r="D34" s="220">
        <v>0</v>
      </c>
      <c r="E34" s="220">
        <v>0</v>
      </c>
      <c r="F34" s="220">
        <v>0</v>
      </c>
      <c r="G34" s="220">
        <v>0</v>
      </c>
      <c r="H34" s="220">
        <v>0</v>
      </c>
      <c r="M34" s="216"/>
      <c r="N34" s="216"/>
      <c r="O34" s="216"/>
      <c r="P34" s="216"/>
      <c r="Q34" s="216"/>
      <c r="R34" s="216"/>
    </row>
    <row r="35" spans="1:18" ht="12.95" customHeight="1">
      <c r="A35" s="218">
        <v>43</v>
      </c>
      <c r="B35" s="219" t="s">
        <v>307</v>
      </c>
      <c r="C35" s="222">
        <v>0</v>
      </c>
      <c r="D35" s="222">
        <v>0</v>
      </c>
      <c r="E35" s="220">
        <v>0</v>
      </c>
      <c r="F35" s="222">
        <v>0</v>
      </c>
      <c r="G35" s="222">
        <v>0</v>
      </c>
      <c r="H35" s="220">
        <v>0</v>
      </c>
      <c r="M35" s="216"/>
      <c r="N35" s="216"/>
      <c r="O35" s="216"/>
      <c r="P35" s="216"/>
      <c r="Q35" s="216"/>
      <c r="R35" s="216"/>
    </row>
    <row r="36" spans="1:18" ht="12.95" customHeight="1">
      <c r="A36" s="218">
        <v>44</v>
      </c>
      <c r="B36" s="219" t="s">
        <v>308</v>
      </c>
      <c r="C36" s="222">
        <v>0</v>
      </c>
      <c r="D36" s="222">
        <v>0</v>
      </c>
      <c r="E36" s="220">
        <v>0</v>
      </c>
      <c r="F36" s="222">
        <v>0</v>
      </c>
      <c r="G36" s="222">
        <v>0</v>
      </c>
      <c r="H36" s="220">
        <v>0</v>
      </c>
      <c r="M36" s="216"/>
      <c r="N36" s="216"/>
      <c r="O36" s="216"/>
      <c r="P36" s="216"/>
      <c r="Q36" s="216"/>
      <c r="R36" s="216"/>
    </row>
    <row r="37" spans="1:18" s="217" customFormat="1">
      <c r="A37" s="225"/>
      <c r="B37" s="226" t="s">
        <v>185</v>
      </c>
      <c r="C37" s="227">
        <f>C5+C14+C22+C32</f>
        <v>13359576442.450001</v>
      </c>
      <c r="D37" s="227">
        <f t="shared" ref="D37:H37" si="1">D5+D14+D22+D32</f>
        <v>403587192.94999999</v>
      </c>
      <c r="E37" s="227">
        <f t="shared" si="1"/>
        <v>13763163635.400002</v>
      </c>
      <c r="F37" s="227">
        <f t="shared" si="1"/>
        <v>2463449173.0300002</v>
      </c>
      <c r="G37" s="227">
        <f t="shared" si="1"/>
        <v>2463152528.9699998</v>
      </c>
      <c r="H37" s="227">
        <f t="shared" si="1"/>
        <v>11299714462.370001</v>
      </c>
      <c r="I37" s="223"/>
      <c r="M37" s="216"/>
      <c r="N37" s="216"/>
      <c r="O37" s="216"/>
      <c r="P37" s="216"/>
      <c r="Q37" s="216"/>
      <c r="R37" s="216"/>
    </row>
    <row r="38" spans="1:18">
      <c r="A38" s="228" t="s">
        <v>53</v>
      </c>
      <c r="C38" s="197"/>
      <c r="D38" s="197"/>
      <c r="E38" s="197"/>
      <c r="F38" s="197"/>
      <c r="G38" s="197"/>
      <c r="H38" s="197"/>
    </row>
    <row r="39" spans="1:18" ht="12.75">
      <c r="A39" s="229"/>
      <c r="C39" s="230"/>
      <c r="D39" s="230"/>
      <c r="E39" s="230"/>
      <c r="F39" s="230"/>
      <c r="G39" s="230"/>
      <c r="H39" s="230"/>
    </row>
    <row r="40" spans="1:18">
      <c r="C40" s="231"/>
      <c r="D40" s="231"/>
      <c r="E40" s="231"/>
      <c r="F40" s="231"/>
      <c r="G40" s="231"/>
      <c r="H40" s="231"/>
    </row>
  </sheetData>
  <mergeCells count="9">
    <mergeCell ref="A14:B14"/>
    <mergeCell ref="A22:B22"/>
    <mergeCell ref="A32:B32"/>
    <mergeCell ref="A1:H1"/>
    <mergeCell ref="I1:L5"/>
    <mergeCell ref="A2:B4"/>
    <mergeCell ref="C2:G2"/>
    <mergeCell ref="H2:H3"/>
    <mergeCell ref="A5:B5"/>
  </mergeCells>
  <printOptions horizontalCentered="1"/>
  <pageMargins left="0.51181102362204722" right="0.51181102362204722" top="0.39370078740157483" bottom="0.74803149606299213" header="0.31496062992125984" footer="0.31496062992125984"/>
  <pageSetup scale="80" firstPageNumber="12" fitToHeight="10" orientation="landscape" useFirstPageNumber="1" r:id="rId1"/>
  <headerFooter>
    <oddFooter>&amp;RPágina No.&amp;P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-0.249977111117893"/>
    <pageSetUpPr fitToPage="1"/>
  </sheetPr>
  <dimension ref="A1:P39"/>
  <sheetViews>
    <sheetView showGridLines="0" zoomScaleSheetLayoutView="90" workbookViewId="0">
      <selection activeCell="C37" sqref="C37"/>
    </sheetView>
  </sheetViews>
  <sheetFormatPr baseColWidth="10" defaultColWidth="12" defaultRowHeight="11.25"/>
  <cols>
    <col min="1" max="2" width="2" style="232" customWidth="1"/>
    <col min="3" max="3" width="72.83203125" style="232" customWidth="1"/>
    <col min="4" max="4" width="18.33203125" style="232" customWidth="1"/>
    <col min="5" max="5" width="21.83203125" style="232" customWidth="1"/>
    <col min="6" max="6" width="18.33203125" style="232" customWidth="1"/>
    <col min="7" max="9" width="18.33203125" style="247" customWidth="1"/>
    <col min="10" max="16384" width="12" style="232"/>
  </cols>
  <sheetData>
    <row r="1" spans="1:16" ht="46.5" customHeight="1">
      <c r="A1" s="171" t="s">
        <v>309</v>
      </c>
      <c r="B1" s="172"/>
      <c r="C1" s="172"/>
      <c r="D1" s="172"/>
      <c r="E1" s="172"/>
      <c r="F1" s="172"/>
      <c r="G1" s="172"/>
      <c r="H1" s="172"/>
      <c r="I1" s="173"/>
    </row>
    <row r="2" spans="1:16" ht="15" customHeight="1">
      <c r="A2" s="175" t="s">
        <v>61</v>
      </c>
      <c r="B2" s="233"/>
      <c r="C2" s="176"/>
      <c r="D2" s="172" t="s">
        <v>187</v>
      </c>
      <c r="E2" s="172"/>
      <c r="F2" s="172"/>
      <c r="G2" s="172"/>
      <c r="H2" s="172"/>
      <c r="I2" s="177" t="s">
        <v>63</v>
      </c>
    </row>
    <row r="3" spans="1:16" ht="24.95" customHeight="1">
      <c r="A3" s="178"/>
      <c r="B3" s="234"/>
      <c r="C3" s="179"/>
      <c r="D3" s="235" t="s">
        <v>64</v>
      </c>
      <c r="E3" s="180" t="s">
        <v>65</v>
      </c>
      <c r="F3" s="180" t="s">
        <v>6</v>
      </c>
      <c r="G3" s="180" t="s">
        <v>7</v>
      </c>
      <c r="H3" s="236" t="s">
        <v>66</v>
      </c>
      <c r="I3" s="181"/>
    </row>
    <row r="4" spans="1:16" ht="12">
      <c r="A4" s="182"/>
      <c r="B4" s="237"/>
      <c r="C4" s="183"/>
      <c r="D4" s="184">
        <v>1</v>
      </c>
      <c r="E4" s="184">
        <v>2</v>
      </c>
      <c r="F4" s="184" t="s">
        <v>67</v>
      </c>
      <c r="G4" s="184">
        <v>4</v>
      </c>
      <c r="H4" s="184">
        <v>5</v>
      </c>
      <c r="I4" s="184" t="s">
        <v>68</v>
      </c>
    </row>
    <row r="5" spans="1:16">
      <c r="A5" s="238" t="s">
        <v>310</v>
      </c>
      <c r="B5" s="239"/>
      <c r="C5" s="240"/>
      <c r="D5" s="241"/>
      <c r="E5" s="241"/>
      <c r="F5" s="241"/>
      <c r="G5" s="241"/>
      <c r="H5" s="241"/>
      <c r="I5" s="241"/>
    </row>
    <row r="6" spans="1:16">
      <c r="A6" s="242">
        <v>0</v>
      </c>
      <c r="B6" s="243" t="s">
        <v>311</v>
      </c>
      <c r="C6" s="244"/>
      <c r="D6" s="245">
        <v>0</v>
      </c>
      <c r="E6" s="245">
        <v>0</v>
      </c>
      <c r="F6" s="246">
        <v>0</v>
      </c>
      <c r="G6" s="245">
        <v>0</v>
      </c>
      <c r="H6" s="245">
        <v>0</v>
      </c>
      <c r="I6" s="246">
        <v>0</v>
      </c>
      <c r="K6" s="247"/>
      <c r="L6" s="247"/>
      <c r="M6" s="247"/>
      <c r="N6" s="247"/>
      <c r="O6" s="247"/>
      <c r="P6" s="247"/>
    </row>
    <row r="7" spans="1:16">
      <c r="A7" s="242" t="s">
        <v>312</v>
      </c>
      <c r="B7" s="248"/>
      <c r="C7" s="249" t="s">
        <v>313</v>
      </c>
      <c r="D7" s="250">
        <v>0</v>
      </c>
      <c r="E7" s="250">
        <v>0</v>
      </c>
      <c r="F7" s="250">
        <v>0</v>
      </c>
      <c r="G7" s="250">
        <v>0</v>
      </c>
      <c r="H7" s="250">
        <v>0</v>
      </c>
      <c r="I7" s="250">
        <v>0</v>
      </c>
      <c r="K7" s="247"/>
      <c r="L7" s="247"/>
      <c r="M7" s="247"/>
      <c r="N7" s="247"/>
      <c r="O7" s="247"/>
      <c r="P7" s="247"/>
    </row>
    <row r="8" spans="1:16">
      <c r="A8" s="242" t="s">
        <v>314</v>
      </c>
      <c r="B8" s="248"/>
      <c r="C8" s="249" t="s">
        <v>315</v>
      </c>
      <c r="D8" s="250">
        <v>0</v>
      </c>
      <c r="E8" s="250">
        <v>0</v>
      </c>
      <c r="F8" s="250">
        <v>0</v>
      </c>
      <c r="G8" s="250">
        <v>0</v>
      </c>
      <c r="H8" s="250">
        <v>0</v>
      </c>
      <c r="I8" s="250">
        <v>0</v>
      </c>
      <c r="K8" s="247"/>
      <c r="L8" s="247"/>
      <c r="M8" s="247"/>
      <c r="N8" s="247"/>
      <c r="O8" s="247"/>
      <c r="P8" s="247"/>
    </row>
    <row r="9" spans="1:16" ht="11.25" customHeight="1">
      <c r="A9" s="242">
        <v>0</v>
      </c>
      <c r="B9" s="243" t="s">
        <v>316</v>
      </c>
      <c r="C9" s="244"/>
      <c r="D9" s="246">
        <f>SUM(D10:D17)</f>
        <v>13247387560.119999</v>
      </c>
      <c r="E9" s="246">
        <f t="shared" ref="E9:I9" si="0">SUM(E10:E17)</f>
        <v>401448821.33999997</v>
      </c>
      <c r="F9" s="246">
        <f t="shared" si="0"/>
        <v>13648836381.459999</v>
      </c>
      <c r="G9" s="246">
        <f t="shared" si="0"/>
        <v>2436695857.5699997</v>
      </c>
      <c r="H9" s="246">
        <f t="shared" si="0"/>
        <v>2436399213.5100002</v>
      </c>
      <c r="I9" s="246">
        <f t="shared" si="0"/>
        <v>11212140523.889999</v>
      </c>
      <c r="K9" s="247"/>
      <c r="L9" s="247"/>
      <c r="M9" s="247"/>
      <c r="N9" s="247"/>
      <c r="O9" s="247"/>
      <c r="P9" s="247"/>
    </row>
    <row r="10" spans="1:16">
      <c r="A10" s="242" t="s">
        <v>317</v>
      </c>
      <c r="B10" s="248"/>
      <c r="C10" s="249" t="s">
        <v>318</v>
      </c>
      <c r="D10" s="251">
        <v>12854353017.719999</v>
      </c>
      <c r="E10" s="251">
        <v>341718987.88999999</v>
      </c>
      <c r="F10" s="251">
        <v>13196072005.609999</v>
      </c>
      <c r="G10" s="251">
        <v>2390420769.6599998</v>
      </c>
      <c r="H10" s="251">
        <v>2390264618.23</v>
      </c>
      <c r="I10" s="251">
        <v>10805651235.949999</v>
      </c>
      <c r="K10" s="247"/>
      <c r="L10" s="247"/>
      <c r="M10" s="247"/>
      <c r="N10" s="247"/>
      <c r="O10" s="247"/>
      <c r="P10" s="247"/>
    </row>
    <row r="11" spans="1:16">
      <c r="A11" s="242" t="s">
        <v>319</v>
      </c>
      <c r="B11" s="248"/>
      <c r="C11" s="249" t="s">
        <v>320</v>
      </c>
      <c r="D11" s="251">
        <v>0</v>
      </c>
      <c r="E11" s="251">
        <v>0</v>
      </c>
      <c r="F11" s="251">
        <v>0</v>
      </c>
      <c r="G11" s="251">
        <v>0</v>
      </c>
      <c r="H11" s="251">
        <v>0</v>
      </c>
      <c r="I11" s="251">
        <v>0</v>
      </c>
      <c r="K11" s="247"/>
      <c r="L11" s="247"/>
      <c r="M11" s="247"/>
      <c r="N11" s="247"/>
      <c r="O11" s="247"/>
      <c r="P11" s="247"/>
    </row>
    <row r="12" spans="1:16">
      <c r="A12" s="242" t="s">
        <v>321</v>
      </c>
      <c r="B12" s="248"/>
      <c r="C12" s="249" t="s">
        <v>322</v>
      </c>
      <c r="D12" s="251">
        <v>393034542.39999998</v>
      </c>
      <c r="E12" s="251">
        <v>59729833.450000003</v>
      </c>
      <c r="F12" s="251">
        <v>452764375.84999996</v>
      </c>
      <c r="G12" s="251">
        <v>46275087.909999996</v>
      </c>
      <c r="H12" s="251">
        <v>46134595.280000001</v>
      </c>
      <c r="I12" s="251">
        <v>406489287.93999994</v>
      </c>
      <c r="K12" s="247"/>
      <c r="L12" s="247"/>
      <c r="M12" s="247"/>
      <c r="N12" s="247"/>
      <c r="O12" s="247"/>
      <c r="P12" s="247"/>
    </row>
    <row r="13" spans="1:16">
      <c r="A13" s="242" t="s">
        <v>323</v>
      </c>
      <c r="B13" s="248"/>
      <c r="C13" s="249" t="s">
        <v>324</v>
      </c>
      <c r="D13" s="251">
        <v>0</v>
      </c>
      <c r="E13" s="251">
        <v>0</v>
      </c>
      <c r="F13" s="251">
        <v>0</v>
      </c>
      <c r="G13" s="251">
        <v>0</v>
      </c>
      <c r="H13" s="251">
        <v>0</v>
      </c>
      <c r="I13" s="251">
        <v>0</v>
      </c>
      <c r="K13" s="247"/>
      <c r="L13" s="247"/>
      <c r="M13" s="247"/>
      <c r="N13" s="247"/>
      <c r="O13" s="247"/>
      <c r="P13" s="247"/>
    </row>
    <row r="14" spans="1:16">
      <c r="A14" s="242" t="s">
        <v>325</v>
      </c>
      <c r="B14" s="248"/>
      <c r="C14" s="249" t="s">
        <v>326</v>
      </c>
      <c r="D14" s="251">
        <v>0</v>
      </c>
      <c r="E14" s="251">
        <v>0</v>
      </c>
      <c r="F14" s="251">
        <v>0</v>
      </c>
      <c r="G14" s="251">
        <v>0</v>
      </c>
      <c r="H14" s="251">
        <v>0</v>
      </c>
      <c r="I14" s="251">
        <v>0</v>
      </c>
      <c r="K14" s="247"/>
      <c r="L14" s="247"/>
      <c r="M14" s="247"/>
      <c r="N14" s="247"/>
      <c r="O14" s="247"/>
      <c r="P14" s="247"/>
    </row>
    <row r="15" spans="1:16">
      <c r="A15" s="242" t="s">
        <v>327</v>
      </c>
      <c r="B15" s="248"/>
      <c r="C15" s="249" t="s">
        <v>328</v>
      </c>
      <c r="D15" s="251">
        <v>0</v>
      </c>
      <c r="E15" s="251">
        <v>0</v>
      </c>
      <c r="F15" s="251">
        <v>0</v>
      </c>
      <c r="G15" s="251">
        <v>0</v>
      </c>
      <c r="H15" s="251">
        <v>0</v>
      </c>
      <c r="I15" s="251">
        <v>0</v>
      </c>
      <c r="K15" s="247"/>
      <c r="L15" s="247"/>
      <c r="M15" s="247"/>
      <c r="N15" s="247"/>
      <c r="O15" s="247"/>
      <c r="P15" s="247"/>
    </row>
    <row r="16" spans="1:16">
      <c r="A16" s="242" t="s">
        <v>329</v>
      </c>
      <c r="B16" s="248"/>
      <c r="C16" s="249" t="s">
        <v>330</v>
      </c>
      <c r="D16" s="251">
        <v>0</v>
      </c>
      <c r="E16" s="251">
        <v>0</v>
      </c>
      <c r="F16" s="251">
        <v>0</v>
      </c>
      <c r="G16" s="251">
        <v>0</v>
      </c>
      <c r="H16" s="251">
        <v>0</v>
      </c>
      <c r="I16" s="251">
        <v>0</v>
      </c>
      <c r="K16" s="247"/>
      <c r="L16" s="247"/>
      <c r="M16" s="247"/>
      <c r="N16" s="247"/>
      <c r="O16" s="247"/>
      <c r="P16" s="247"/>
    </row>
    <row r="17" spans="1:16">
      <c r="A17" s="242" t="s">
        <v>331</v>
      </c>
      <c r="B17" s="248"/>
      <c r="C17" s="249" t="s">
        <v>332</v>
      </c>
      <c r="D17" s="251">
        <v>0</v>
      </c>
      <c r="E17" s="251">
        <v>0</v>
      </c>
      <c r="F17" s="251">
        <v>0</v>
      </c>
      <c r="G17" s="251">
        <v>0</v>
      </c>
      <c r="H17" s="251">
        <v>0</v>
      </c>
      <c r="I17" s="251">
        <v>0</v>
      </c>
      <c r="K17" s="247"/>
      <c r="L17" s="247"/>
      <c r="M17" s="247"/>
      <c r="N17" s="247"/>
      <c r="O17" s="247"/>
      <c r="P17" s="247"/>
    </row>
    <row r="18" spans="1:16" ht="11.25" customHeight="1">
      <c r="A18" s="242">
        <v>0</v>
      </c>
      <c r="B18" s="243" t="s">
        <v>333</v>
      </c>
      <c r="C18" s="244"/>
      <c r="D18" s="246">
        <f>SUM(D19:D21)</f>
        <v>112188882.33</v>
      </c>
      <c r="E18" s="246">
        <f t="shared" ref="E18:I18" si="1">SUM(E19:E21)</f>
        <v>2138371.61</v>
      </c>
      <c r="F18" s="246">
        <f t="shared" si="1"/>
        <v>114327253.94</v>
      </c>
      <c r="G18" s="246">
        <f t="shared" si="1"/>
        <v>26753315.460000001</v>
      </c>
      <c r="H18" s="246">
        <f t="shared" si="1"/>
        <v>26753315.460000001</v>
      </c>
      <c r="I18" s="246">
        <f t="shared" si="1"/>
        <v>87573938.479999989</v>
      </c>
      <c r="K18" s="247"/>
      <c r="L18" s="247"/>
      <c r="M18" s="247"/>
      <c r="N18" s="247"/>
      <c r="O18" s="247"/>
      <c r="P18" s="247"/>
    </row>
    <row r="19" spans="1:16">
      <c r="A19" s="242" t="s">
        <v>334</v>
      </c>
      <c r="B19" s="248"/>
      <c r="C19" s="249" t="s">
        <v>335</v>
      </c>
      <c r="D19" s="251">
        <v>112188882.33</v>
      </c>
      <c r="E19" s="251">
        <v>2138371.61</v>
      </c>
      <c r="F19" s="251">
        <v>114327253.94</v>
      </c>
      <c r="G19" s="251">
        <v>26753315.460000001</v>
      </c>
      <c r="H19" s="251">
        <v>26753315.460000001</v>
      </c>
      <c r="I19" s="251">
        <v>87573938.479999989</v>
      </c>
      <c r="K19" s="247"/>
      <c r="L19" s="247"/>
      <c r="M19" s="247"/>
      <c r="N19" s="247"/>
      <c r="O19" s="247"/>
      <c r="P19" s="247"/>
    </row>
    <row r="20" spans="1:16" ht="11.25" customHeight="1">
      <c r="A20" s="242" t="s">
        <v>336</v>
      </c>
      <c r="B20" s="248"/>
      <c r="C20" s="249" t="s">
        <v>337</v>
      </c>
      <c r="D20" s="250">
        <v>0</v>
      </c>
      <c r="E20" s="250">
        <v>0</v>
      </c>
      <c r="F20" s="250">
        <v>0</v>
      </c>
      <c r="G20" s="250">
        <v>0</v>
      </c>
      <c r="H20" s="250">
        <v>0</v>
      </c>
      <c r="I20" s="250">
        <v>0</v>
      </c>
      <c r="K20" s="247"/>
      <c r="L20" s="247"/>
      <c r="M20" s="247"/>
      <c r="N20" s="247"/>
      <c r="O20" s="247"/>
      <c r="P20" s="247"/>
    </row>
    <row r="21" spans="1:16">
      <c r="A21" s="242" t="s">
        <v>338</v>
      </c>
      <c r="B21" s="248"/>
      <c r="C21" s="249" t="s">
        <v>339</v>
      </c>
      <c r="D21" s="250">
        <v>0</v>
      </c>
      <c r="E21" s="250">
        <v>0</v>
      </c>
      <c r="F21" s="250">
        <v>0</v>
      </c>
      <c r="G21" s="250">
        <v>0</v>
      </c>
      <c r="H21" s="250">
        <v>0</v>
      </c>
      <c r="I21" s="250">
        <v>0</v>
      </c>
      <c r="K21" s="247"/>
      <c r="L21" s="247"/>
      <c r="M21" s="247"/>
      <c r="N21" s="247"/>
      <c r="O21" s="247"/>
      <c r="P21" s="247"/>
    </row>
    <row r="22" spans="1:16">
      <c r="A22" s="242">
        <v>0</v>
      </c>
      <c r="B22" s="243" t="s">
        <v>340</v>
      </c>
      <c r="C22" s="244"/>
      <c r="D22" s="246">
        <v>0</v>
      </c>
      <c r="E22" s="246">
        <v>0</v>
      </c>
      <c r="F22" s="246">
        <v>0</v>
      </c>
      <c r="G22" s="246">
        <v>0</v>
      </c>
      <c r="H22" s="246">
        <v>0</v>
      </c>
      <c r="I22" s="246">
        <v>0</v>
      </c>
      <c r="K22" s="247"/>
      <c r="L22" s="247"/>
      <c r="M22" s="247"/>
      <c r="N22" s="247"/>
      <c r="O22" s="247"/>
      <c r="P22" s="247"/>
    </row>
    <row r="23" spans="1:16">
      <c r="A23" s="242" t="s">
        <v>341</v>
      </c>
      <c r="B23" s="248"/>
      <c r="C23" s="249" t="s">
        <v>342</v>
      </c>
      <c r="D23" s="250">
        <v>0</v>
      </c>
      <c r="E23" s="250">
        <v>0</v>
      </c>
      <c r="F23" s="250">
        <v>0</v>
      </c>
      <c r="G23" s="250">
        <v>0</v>
      </c>
      <c r="H23" s="250">
        <v>0</v>
      </c>
      <c r="I23" s="250">
        <v>0</v>
      </c>
      <c r="K23" s="247"/>
      <c r="L23" s="247"/>
      <c r="M23" s="247"/>
      <c r="N23" s="247"/>
      <c r="O23" s="247"/>
      <c r="P23" s="247"/>
    </row>
    <row r="24" spans="1:16">
      <c r="A24" s="242" t="s">
        <v>343</v>
      </c>
      <c r="B24" s="248"/>
      <c r="C24" s="249" t="s">
        <v>344</v>
      </c>
      <c r="D24" s="250">
        <v>0</v>
      </c>
      <c r="E24" s="250">
        <v>0</v>
      </c>
      <c r="F24" s="250">
        <v>0</v>
      </c>
      <c r="G24" s="250">
        <v>0</v>
      </c>
      <c r="H24" s="250">
        <v>0</v>
      </c>
      <c r="I24" s="250">
        <v>0</v>
      </c>
      <c r="K24" s="247"/>
      <c r="L24" s="247"/>
      <c r="M24" s="247"/>
      <c r="N24" s="247"/>
      <c r="O24" s="247"/>
      <c r="P24" s="247"/>
    </row>
    <row r="25" spans="1:16">
      <c r="A25" s="242">
        <v>0</v>
      </c>
      <c r="B25" s="243" t="s">
        <v>345</v>
      </c>
      <c r="C25" s="244"/>
      <c r="D25" s="246">
        <v>0</v>
      </c>
      <c r="E25" s="246">
        <v>0</v>
      </c>
      <c r="F25" s="246">
        <v>0</v>
      </c>
      <c r="G25" s="246">
        <v>0</v>
      </c>
      <c r="H25" s="246">
        <v>0</v>
      </c>
      <c r="I25" s="246">
        <v>0</v>
      </c>
      <c r="K25" s="247"/>
      <c r="L25" s="247"/>
      <c r="M25" s="247"/>
      <c r="N25" s="247"/>
      <c r="O25" s="247"/>
      <c r="P25" s="247"/>
    </row>
    <row r="26" spans="1:16">
      <c r="A26" s="242" t="s">
        <v>346</v>
      </c>
      <c r="B26" s="248"/>
      <c r="C26" s="249" t="s">
        <v>347</v>
      </c>
      <c r="D26" s="250">
        <v>0</v>
      </c>
      <c r="E26" s="250">
        <v>0</v>
      </c>
      <c r="F26" s="250">
        <v>0</v>
      </c>
      <c r="G26" s="250">
        <v>0</v>
      </c>
      <c r="H26" s="250">
        <v>0</v>
      </c>
      <c r="I26" s="250">
        <v>0</v>
      </c>
      <c r="K26" s="247"/>
      <c r="L26" s="247"/>
      <c r="M26" s="247"/>
      <c r="N26" s="247"/>
      <c r="O26" s="247"/>
      <c r="P26" s="247"/>
    </row>
    <row r="27" spans="1:16">
      <c r="A27" s="242" t="s">
        <v>348</v>
      </c>
      <c r="B27" s="248"/>
      <c r="C27" s="249" t="s">
        <v>349</v>
      </c>
      <c r="D27" s="250">
        <v>0</v>
      </c>
      <c r="E27" s="250">
        <v>0</v>
      </c>
      <c r="F27" s="250">
        <v>0</v>
      </c>
      <c r="G27" s="250">
        <v>0</v>
      </c>
      <c r="H27" s="250">
        <v>0</v>
      </c>
      <c r="I27" s="250">
        <v>0</v>
      </c>
      <c r="K27" s="247"/>
      <c r="L27" s="247"/>
      <c r="M27" s="247"/>
      <c r="N27" s="247"/>
      <c r="O27" s="247"/>
      <c r="P27" s="247"/>
    </row>
    <row r="28" spans="1:16">
      <c r="A28" s="242" t="s">
        <v>350</v>
      </c>
      <c r="B28" s="248"/>
      <c r="C28" s="249" t="s">
        <v>351</v>
      </c>
      <c r="D28" s="250">
        <v>0</v>
      </c>
      <c r="E28" s="250">
        <v>0</v>
      </c>
      <c r="F28" s="250">
        <v>0</v>
      </c>
      <c r="G28" s="250">
        <v>0</v>
      </c>
      <c r="H28" s="250">
        <v>0</v>
      </c>
      <c r="I28" s="250">
        <v>0</v>
      </c>
      <c r="K28" s="247"/>
      <c r="L28" s="247"/>
      <c r="M28" s="247"/>
      <c r="N28" s="247"/>
      <c r="O28" s="247"/>
      <c r="P28" s="247"/>
    </row>
    <row r="29" spans="1:16">
      <c r="A29" s="242" t="s">
        <v>352</v>
      </c>
      <c r="B29" s="248"/>
      <c r="C29" s="249" t="s">
        <v>353</v>
      </c>
      <c r="D29" s="250">
        <v>0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K29" s="247"/>
      <c r="L29" s="247"/>
      <c r="M29" s="247"/>
      <c r="N29" s="247"/>
      <c r="O29" s="247"/>
      <c r="P29" s="247"/>
    </row>
    <row r="30" spans="1:16">
      <c r="A30" s="242">
        <v>0</v>
      </c>
      <c r="B30" s="243" t="s">
        <v>354</v>
      </c>
      <c r="C30" s="244"/>
      <c r="D30" s="246">
        <v>0</v>
      </c>
      <c r="E30" s="246">
        <v>0</v>
      </c>
      <c r="F30" s="246">
        <v>0</v>
      </c>
      <c r="G30" s="246">
        <v>0</v>
      </c>
      <c r="H30" s="246">
        <v>0</v>
      </c>
      <c r="I30" s="246">
        <v>0</v>
      </c>
      <c r="K30" s="247"/>
      <c r="L30" s="247"/>
      <c r="M30" s="247"/>
      <c r="N30" s="247"/>
      <c r="O30" s="247"/>
      <c r="P30" s="247"/>
    </row>
    <row r="31" spans="1:16">
      <c r="A31" s="242" t="s">
        <v>355</v>
      </c>
      <c r="B31" s="248"/>
      <c r="C31" s="249" t="s">
        <v>356</v>
      </c>
      <c r="D31" s="250">
        <v>0</v>
      </c>
      <c r="E31" s="250">
        <v>0</v>
      </c>
      <c r="F31" s="250">
        <v>0</v>
      </c>
      <c r="G31" s="250">
        <v>0</v>
      </c>
      <c r="H31" s="250">
        <v>0</v>
      </c>
      <c r="I31" s="250">
        <v>0</v>
      </c>
      <c r="K31" s="247"/>
      <c r="L31" s="247"/>
      <c r="M31" s="247"/>
      <c r="N31" s="247"/>
      <c r="O31" s="247"/>
      <c r="P31" s="247"/>
    </row>
    <row r="32" spans="1:16">
      <c r="A32" s="242" t="s">
        <v>357</v>
      </c>
      <c r="B32" s="249" t="s">
        <v>358</v>
      </c>
      <c r="C32" s="249"/>
      <c r="D32" s="250">
        <v>0</v>
      </c>
      <c r="E32" s="250">
        <v>0</v>
      </c>
      <c r="F32" s="250">
        <v>0</v>
      </c>
      <c r="G32" s="250">
        <v>0</v>
      </c>
      <c r="H32" s="250">
        <v>0</v>
      </c>
      <c r="I32" s="250">
        <v>0</v>
      </c>
      <c r="K32" s="247"/>
      <c r="L32" s="247"/>
      <c r="M32" s="247"/>
      <c r="N32" s="247"/>
      <c r="O32" s="247"/>
      <c r="P32" s="247"/>
    </row>
    <row r="33" spans="1:16">
      <c r="A33" s="242" t="s">
        <v>359</v>
      </c>
      <c r="B33" s="249" t="s">
        <v>360</v>
      </c>
      <c r="C33" s="249"/>
      <c r="D33" s="250">
        <v>0</v>
      </c>
      <c r="E33" s="250">
        <v>0</v>
      </c>
      <c r="F33" s="250">
        <v>0</v>
      </c>
      <c r="G33" s="250">
        <v>0</v>
      </c>
      <c r="H33" s="250">
        <v>0</v>
      </c>
      <c r="I33" s="250">
        <v>0</v>
      </c>
      <c r="K33" s="247"/>
      <c r="L33" s="247"/>
      <c r="M33" s="247"/>
      <c r="N33" s="247"/>
      <c r="O33" s="247"/>
      <c r="P33" s="247"/>
    </row>
    <row r="34" spans="1:16">
      <c r="A34" s="242" t="s">
        <v>361</v>
      </c>
      <c r="B34" s="249" t="s">
        <v>362</v>
      </c>
      <c r="C34" s="249"/>
      <c r="D34" s="250">
        <v>0</v>
      </c>
      <c r="E34" s="250">
        <v>0</v>
      </c>
      <c r="F34" s="250">
        <v>0</v>
      </c>
      <c r="G34" s="250">
        <v>0</v>
      </c>
      <c r="H34" s="250">
        <v>0</v>
      </c>
      <c r="I34" s="250">
        <v>0</v>
      </c>
      <c r="K34" s="247"/>
      <c r="L34" s="247"/>
      <c r="M34" s="247"/>
      <c r="N34" s="247"/>
      <c r="O34" s="247"/>
      <c r="P34" s="247"/>
    </row>
    <row r="35" spans="1:16">
      <c r="A35" s="252"/>
      <c r="B35" s="253"/>
      <c r="C35" s="254"/>
      <c r="D35" s="255"/>
      <c r="E35" s="255"/>
      <c r="F35" s="255"/>
      <c r="G35" s="255"/>
      <c r="H35" s="255"/>
      <c r="I35" s="255"/>
      <c r="K35" s="247"/>
      <c r="L35" s="247"/>
      <c r="M35" s="247"/>
      <c r="N35" s="247"/>
      <c r="O35" s="247"/>
      <c r="P35" s="247"/>
    </row>
    <row r="36" spans="1:16" ht="15" customHeight="1">
      <c r="A36" s="256" t="s">
        <v>185</v>
      </c>
      <c r="B36" s="257"/>
      <c r="C36" s="258"/>
      <c r="D36" s="259">
        <f>D9+D18</f>
        <v>13359576442.449999</v>
      </c>
      <c r="E36" s="259">
        <f t="shared" ref="E36:I36" si="2">E9+E18</f>
        <v>403587192.94999999</v>
      </c>
      <c r="F36" s="259">
        <f t="shared" si="2"/>
        <v>13763163635.4</v>
      </c>
      <c r="G36" s="259">
        <f t="shared" si="2"/>
        <v>2463449173.0299997</v>
      </c>
      <c r="H36" s="259">
        <f t="shared" si="2"/>
        <v>2463152528.9700003</v>
      </c>
      <c r="I36" s="259">
        <f t="shared" si="2"/>
        <v>11299714462.369999</v>
      </c>
      <c r="K36" s="247"/>
      <c r="L36" s="247"/>
      <c r="M36" s="247"/>
      <c r="N36" s="247"/>
      <c r="O36" s="247"/>
      <c r="P36" s="247"/>
    </row>
    <row r="37" spans="1:16">
      <c r="G37" s="232"/>
    </row>
    <row r="38" spans="1:16" ht="15">
      <c r="A38" s="232" t="s">
        <v>53</v>
      </c>
      <c r="B38" s="260"/>
      <c r="C38" s="260"/>
      <c r="D38" s="261"/>
      <c r="E38" s="261"/>
      <c r="F38" s="261"/>
      <c r="G38" s="261"/>
      <c r="H38" s="261"/>
      <c r="I38" s="261"/>
    </row>
    <row r="39" spans="1:16">
      <c r="D39" s="262"/>
      <c r="E39" s="262"/>
      <c r="F39" s="262"/>
      <c r="G39" s="262"/>
      <c r="H39" s="262"/>
      <c r="I39" s="262"/>
    </row>
  </sheetData>
  <sheetProtection formatCells="0" formatColumns="0" formatRows="0" autoFilter="0"/>
  <protectedRanges>
    <protectedRange sqref="C30:D30 C6:D6 C22:D22 C25:D25 C35:F35 B7:D8 B19:D21 B23:D24 B26:D29 B31:D34 E6:I8 B10:F17 G10:I35 C9:I9 E19:F34 C18:I18" name="Rango1_3"/>
    <protectedRange sqref="D4:I5" name="Rango1_2_2"/>
  </protectedRanges>
  <mergeCells count="5">
    <mergeCell ref="A1:I1"/>
    <mergeCell ref="A2:C4"/>
    <mergeCell ref="D2:H2"/>
    <mergeCell ref="I2:I3"/>
    <mergeCell ref="A36:C36"/>
  </mergeCells>
  <printOptions horizontalCentered="1"/>
  <pageMargins left="0.51181102362204722" right="0.51181102362204722" top="0.74803149606299213" bottom="0.74803149606299213" header="0.31496062992125984" footer="0.31496062992125984"/>
  <pageSetup scale="84" firstPageNumber="13" fitToHeight="2" orientation="landscape" useFirstPageNumber="1" r:id="rId1"/>
  <headerFooter>
    <oddFooter>&amp;RPágina No.&amp;P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-0.249977111117893"/>
    <pageSetUpPr fitToPage="1"/>
  </sheetPr>
  <dimension ref="A1:S224"/>
  <sheetViews>
    <sheetView showGridLines="0" zoomScale="80" zoomScaleNormal="80" workbookViewId="0">
      <pane ySplit="9" topLeftCell="A10" activePane="bottomLeft" state="frozen"/>
      <selection activeCell="C37" sqref="C37"/>
      <selection pane="bottomLeft" activeCell="C37" sqref="C37"/>
    </sheetView>
  </sheetViews>
  <sheetFormatPr baseColWidth="10" defaultRowHeight="12.75"/>
  <cols>
    <col min="1" max="1" width="2.5" style="266" customWidth="1"/>
    <col min="2" max="3" width="4.33203125" style="265" customWidth="1"/>
    <col min="4" max="4" width="13" style="265" customWidth="1"/>
    <col min="5" max="5" width="14.83203125" style="265" customWidth="1"/>
    <col min="6" max="6" width="53.83203125" style="265" customWidth="1"/>
    <col min="7" max="7" width="6" style="265" bestFit="1" customWidth="1"/>
    <col min="8" max="8" width="21.83203125" style="265" customWidth="1"/>
    <col min="9" max="9" width="20.5" style="265" bestFit="1" customWidth="1"/>
    <col min="10" max="15" width="21.6640625" style="265" customWidth="1"/>
    <col min="16" max="16" width="17" style="266" customWidth="1"/>
    <col min="17" max="17" width="16.33203125" style="265" customWidth="1"/>
    <col min="18" max="16384" width="12" style="265"/>
  </cols>
  <sheetData>
    <row r="1" spans="2:17"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4"/>
      <c r="Q1" s="264"/>
    </row>
    <row r="2" spans="2:17">
      <c r="B2" s="263" t="s">
        <v>363</v>
      </c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4"/>
      <c r="Q2" s="264"/>
    </row>
    <row r="3" spans="2:17">
      <c r="B3" s="263" t="s">
        <v>60</v>
      </c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4"/>
      <c r="Q3" s="264"/>
    </row>
    <row r="4" spans="2:17">
      <c r="B4" s="263" t="s">
        <v>364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4"/>
      <c r="Q4" s="264"/>
    </row>
    <row r="5" spans="2:17" s="266" customFormat="1">
      <c r="F5" s="267" t="s">
        <v>365</v>
      </c>
      <c r="G5" s="268" t="s">
        <v>366</v>
      </c>
      <c r="H5" s="268"/>
      <c r="I5" s="268"/>
      <c r="J5" s="268"/>
      <c r="K5" s="268"/>
      <c r="L5" s="269"/>
      <c r="M5" s="269"/>
      <c r="N5" s="270"/>
      <c r="O5" s="271"/>
    </row>
    <row r="6" spans="2:17" s="266" customFormat="1"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</row>
    <row r="7" spans="2:17">
      <c r="B7" s="272" t="s">
        <v>367</v>
      </c>
      <c r="C7" s="273"/>
      <c r="D7" s="274"/>
      <c r="E7" s="275" t="s">
        <v>368</v>
      </c>
      <c r="F7" s="276"/>
      <c r="G7" s="275" t="s">
        <v>369</v>
      </c>
      <c r="H7" s="277" t="s">
        <v>187</v>
      </c>
      <c r="I7" s="278"/>
      <c r="J7" s="278"/>
      <c r="K7" s="278"/>
      <c r="L7" s="278"/>
      <c r="M7" s="278"/>
      <c r="N7" s="279"/>
      <c r="O7" s="280" t="s">
        <v>63</v>
      </c>
      <c r="P7" s="281" t="s">
        <v>370</v>
      </c>
      <c r="Q7" s="282"/>
    </row>
    <row r="8" spans="2:17" ht="25.5">
      <c r="B8" s="283"/>
      <c r="C8" s="284"/>
      <c r="D8" s="285"/>
      <c r="E8" s="286"/>
      <c r="F8" s="287" t="s">
        <v>371</v>
      </c>
      <c r="G8" s="286"/>
      <c r="H8" s="288" t="s">
        <v>64</v>
      </c>
      <c r="I8" s="288" t="s">
        <v>65</v>
      </c>
      <c r="J8" s="288" t="s">
        <v>6</v>
      </c>
      <c r="K8" s="288" t="s">
        <v>372</v>
      </c>
      <c r="L8" s="288" t="s">
        <v>7</v>
      </c>
      <c r="M8" s="288" t="s">
        <v>373</v>
      </c>
      <c r="N8" s="288" t="s">
        <v>66</v>
      </c>
      <c r="O8" s="280"/>
      <c r="P8" s="289" t="s">
        <v>374</v>
      </c>
      <c r="Q8" s="289" t="s">
        <v>375</v>
      </c>
    </row>
    <row r="9" spans="2:17">
      <c r="B9" s="290"/>
      <c r="C9" s="291"/>
      <c r="D9" s="292"/>
      <c r="E9" s="293"/>
      <c r="F9" s="294"/>
      <c r="G9" s="293"/>
      <c r="H9" s="288">
        <v>1</v>
      </c>
      <c r="I9" s="288">
        <v>2</v>
      </c>
      <c r="J9" s="288" t="s">
        <v>67</v>
      </c>
      <c r="K9" s="288">
        <v>4</v>
      </c>
      <c r="L9" s="288">
        <v>5</v>
      </c>
      <c r="M9" s="288">
        <v>6</v>
      </c>
      <c r="N9" s="288">
        <v>7</v>
      </c>
      <c r="O9" s="288" t="s">
        <v>376</v>
      </c>
      <c r="P9" s="295" t="s">
        <v>377</v>
      </c>
      <c r="Q9" s="295" t="s">
        <v>378</v>
      </c>
    </row>
    <row r="10" spans="2:17">
      <c r="B10" s="296"/>
      <c r="C10" s="297"/>
      <c r="D10" s="298"/>
      <c r="E10" s="299"/>
      <c r="F10" s="299"/>
      <c r="G10" s="300"/>
      <c r="H10" s="300"/>
      <c r="I10" s="300"/>
      <c r="J10" s="300"/>
      <c r="K10" s="300"/>
      <c r="L10" s="300"/>
      <c r="M10" s="300"/>
      <c r="N10" s="300"/>
      <c r="O10" s="300"/>
      <c r="P10" s="301"/>
      <c r="Q10" s="302"/>
    </row>
    <row r="11" spans="2:17" ht="28.5" customHeight="1">
      <c r="B11" s="303"/>
      <c r="C11" s="304"/>
      <c r="D11" s="305" t="s">
        <v>379</v>
      </c>
      <c r="E11" s="306" t="s">
        <v>380</v>
      </c>
      <c r="F11" s="307" t="s">
        <v>381</v>
      </c>
      <c r="G11" s="308" t="s">
        <v>382</v>
      </c>
      <c r="H11" s="309">
        <v>16688893.68</v>
      </c>
      <c r="I11" s="309">
        <v>-331650</v>
      </c>
      <c r="J11" s="309">
        <v>16357243.68</v>
      </c>
      <c r="K11" s="309">
        <v>3671408.4099999992</v>
      </c>
      <c r="L11" s="309">
        <v>3637956.8499999992</v>
      </c>
      <c r="M11" s="309">
        <v>3637956.8499999992</v>
      </c>
      <c r="N11" s="309">
        <v>3637956.8499999992</v>
      </c>
      <c r="O11" s="309">
        <v>12719286.83</v>
      </c>
      <c r="P11" s="310">
        <v>0.21798669940355203</v>
      </c>
      <c r="Q11" s="311">
        <v>0.22240647147955181</v>
      </c>
    </row>
    <row r="12" spans="2:17" ht="30">
      <c r="B12" s="312"/>
      <c r="C12" s="313"/>
      <c r="D12" s="305" t="s">
        <v>379</v>
      </c>
      <c r="E12" s="306" t="s">
        <v>383</v>
      </c>
      <c r="F12" s="307" t="s">
        <v>384</v>
      </c>
      <c r="G12" s="308" t="s">
        <v>385</v>
      </c>
      <c r="H12" s="309">
        <v>2130649</v>
      </c>
      <c r="I12" s="309">
        <v>-547747.78</v>
      </c>
      <c r="J12" s="309">
        <v>1582901.22</v>
      </c>
      <c r="K12" s="309">
        <v>892903.01</v>
      </c>
      <c r="L12" s="309">
        <v>23252.989999999991</v>
      </c>
      <c r="M12" s="309">
        <v>23252.989999999991</v>
      </c>
      <c r="N12" s="309">
        <v>-117239.64</v>
      </c>
      <c r="O12" s="309">
        <v>1559648.23</v>
      </c>
      <c r="P12" s="310">
        <v>1.0913571404769153E-2</v>
      </c>
      <c r="Q12" s="311">
        <v>1.4690108078885674E-2</v>
      </c>
    </row>
    <row r="13" spans="2:17" ht="30">
      <c r="B13" s="312"/>
      <c r="C13" s="313"/>
      <c r="D13" s="305" t="s">
        <v>379</v>
      </c>
      <c r="E13" s="306" t="s">
        <v>386</v>
      </c>
      <c r="F13" s="307" t="s">
        <v>387</v>
      </c>
      <c r="G13" s="308" t="s">
        <v>388</v>
      </c>
      <c r="H13" s="309">
        <v>70627184.25999999</v>
      </c>
      <c r="I13" s="309">
        <v>17045112.009999998</v>
      </c>
      <c r="J13" s="309">
        <v>87672296.269999981</v>
      </c>
      <c r="K13" s="309">
        <v>13050685.1</v>
      </c>
      <c r="L13" s="309">
        <v>12170733.799999999</v>
      </c>
      <c r="M13" s="309">
        <v>12170733.799999999</v>
      </c>
      <c r="N13" s="309">
        <v>12170733.799999999</v>
      </c>
      <c r="O13" s="309">
        <v>75501562.469999984</v>
      </c>
      <c r="P13" s="310">
        <v>0.17232364460681107</v>
      </c>
      <c r="Q13" s="311">
        <v>0.13882074860362273</v>
      </c>
    </row>
    <row r="14" spans="2:17" ht="75">
      <c r="B14" s="312"/>
      <c r="C14" s="313"/>
      <c r="D14" s="305" t="s">
        <v>379</v>
      </c>
      <c r="E14" s="306" t="s">
        <v>389</v>
      </c>
      <c r="F14" s="307" t="s">
        <v>390</v>
      </c>
      <c r="G14" s="308" t="s">
        <v>391</v>
      </c>
      <c r="H14" s="309">
        <v>57815594.620000005</v>
      </c>
      <c r="I14" s="309">
        <v>-605267.44999999995</v>
      </c>
      <c r="J14" s="309">
        <v>57210327.170000002</v>
      </c>
      <c r="K14" s="309">
        <v>14580974.970000001</v>
      </c>
      <c r="L14" s="309">
        <v>12424542.710000003</v>
      </c>
      <c r="M14" s="309">
        <v>12424542.710000003</v>
      </c>
      <c r="N14" s="309">
        <v>12424542.710000003</v>
      </c>
      <c r="O14" s="309">
        <v>44785784.460000001</v>
      </c>
      <c r="P14" s="310">
        <v>0.21489950577628431</v>
      </c>
      <c r="Q14" s="311">
        <v>0.21717307564210531</v>
      </c>
    </row>
    <row r="15" spans="2:17" ht="30">
      <c r="B15" s="312"/>
      <c r="C15" s="313"/>
      <c r="D15" s="305" t="s">
        <v>379</v>
      </c>
      <c r="E15" s="306" t="s">
        <v>392</v>
      </c>
      <c r="F15" s="307" t="s">
        <v>393</v>
      </c>
      <c r="G15" s="308" t="s">
        <v>394</v>
      </c>
      <c r="H15" s="309">
        <v>205781767.77000001</v>
      </c>
      <c r="I15" s="309">
        <v>53245628.590000004</v>
      </c>
      <c r="J15" s="309">
        <v>259027396.36000001</v>
      </c>
      <c r="K15" s="309">
        <v>14053391.35</v>
      </c>
      <c r="L15" s="309">
        <v>12460422.98</v>
      </c>
      <c r="M15" s="309">
        <v>12460422.98</v>
      </c>
      <c r="N15" s="309">
        <v>12460422.98</v>
      </c>
      <c r="O15" s="309">
        <v>246566973.38000003</v>
      </c>
      <c r="P15" s="310">
        <v>6.0551637373078046E-2</v>
      </c>
      <c r="Q15" s="311">
        <v>4.8104652847926269E-2</v>
      </c>
    </row>
    <row r="16" spans="2:17" ht="30">
      <c r="B16" s="312"/>
      <c r="C16" s="313"/>
      <c r="D16" s="305" t="s">
        <v>379</v>
      </c>
      <c r="E16" s="306" t="s">
        <v>395</v>
      </c>
      <c r="F16" s="307" t="s">
        <v>396</v>
      </c>
      <c r="G16" s="308" t="s">
        <v>397</v>
      </c>
      <c r="H16" s="309">
        <v>4147684.4799999995</v>
      </c>
      <c r="I16" s="309">
        <v>-40058</v>
      </c>
      <c r="J16" s="309">
        <v>4107626.4799999995</v>
      </c>
      <c r="K16" s="309">
        <v>754382.84999999986</v>
      </c>
      <c r="L16" s="309">
        <v>748922.84999999986</v>
      </c>
      <c r="M16" s="309">
        <v>748922.84999999986</v>
      </c>
      <c r="N16" s="309">
        <v>748922.84999999986</v>
      </c>
      <c r="O16" s="309">
        <v>3358703.63</v>
      </c>
      <c r="P16" s="310">
        <v>0.18056408427672876</v>
      </c>
      <c r="Q16" s="311">
        <v>0.18232496397773731</v>
      </c>
    </row>
    <row r="17" spans="2:17" ht="30">
      <c r="B17" s="312"/>
      <c r="C17" s="313"/>
      <c r="D17" s="305" t="s">
        <v>379</v>
      </c>
      <c r="E17" s="306" t="s">
        <v>398</v>
      </c>
      <c r="F17" s="307" t="s">
        <v>399</v>
      </c>
      <c r="G17" s="308" t="s">
        <v>391</v>
      </c>
      <c r="H17" s="309">
        <v>35842768.590000004</v>
      </c>
      <c r="I17" s="309">
        <v>-9036183.9199999999</v>
      </c>
      <c r="J17" s="309">
        <v>26806584.670000002</v>
      </c>
      <c r="K17" s="309">
        <v>13059636.02</v>
      </c>
      <c r="L17" s="309">
        <v>4809255.7300000004</v>
      </c>
      <c r="M17" s="309">
        <v>4809255.7300000004</v>
      </c>
      <c r="N17" s="309">
        <v>4809255.7299999995</v>
      </c>
      <c r="O17" s="309">
        <v>21997328.940000001</v>
      </c>
      <c r="P17" s="310">
        <v>0.13417645787947766</v>
      </c>
      <c r="Q17" s="311">
        <v>0.17940576127857769</v>
      </c>
    </row>
    <row r="18" spans="2:17" ht="30">
      <c r="B18" s="312"/>
      <c r="C18" s="313"/>
      <c r="D18" s="305" t="s">
        <v>379</v>
      </c>
      <c r="E18" s="306" t="s">
        <v>400</v>
      </c>
      <c r="F18" s="307" t="s">
        <v>401</v>
      </c>
      <c r="G18" s="308" t="s">
        <v>402</v>
      </c>
      <c r="H18" s="309">
        <v>14141524.560000001</v>
      </c>
      <c r="I18" s="309">
        <v>-301911.49</v>
      </c>
      <c r="J18" s="309">
        <v>13839613.07</v>
      </c>
      <c r="K18" s="309">
        <v>3095613.18</v>
      </c>
      <c r="L18" s="309">
        <v>2864383.36</v>
      </c>
      <c r="M18" s="309">
        <v>2864383.36</v>
      </c>
      <c r="N18" s="309">
        <v>2864383.36</v>
      </c>
      <c r="O18" s="309">
        <v>10975229.710000001</v>
      </c>
      <c r="P18" s="310">
        <v>0.20255124175946698</v>
      </c>
      <c r="Q18" s="311">
        <v>0.20696990194105186</v>
      </c>
    </row>
    <row r="19" spans="2:17" ht="30">
      <c r="B19" s="312"/>
      <c r="C19" s="313"/>
      <c r="D19" s="305" t="s">
        <v>379</v>
      </c>
      <c r="E19" s="306" t="s">
        <v>403</v>
      </c>
      <c r="F19" s="307" t="s">
        <v>404</v>
      </c>
      <c r="G19" s="308" t="s">
        <v>405</v>
      </c>
      <c r="H19" s="309">
        <v>23003032.18</v>
      </c>
      <c r="I19" s="309">
        <v>-753439.5</v>
      </c>
      <c r="J19" s="309">
        <v>22249592.68</v>
      </c>
      <c r="K19" s="309">
        <v>5303953.9200000009</v>
      </c>
      <c r="L19" s="309">
        <v>4671363.0000000009</v>
      </c>
      <c r="M19" s="309">
        <v>4671363.0000000009</v>
      </c>
      <c r="N19" s="309">
        <v>4671363.0000000009</v>
      </c>
      <c r="O19" s="309">
        <v>17578229.68</v>
      </c>
      <c r="P19" s="310">
        <v>0.20307596683108239</v>
      </c>
      <c r="Q19" s="311">
        <v>0.20995274237982145</v>
      </c>
    </row>
    <row r="20" spans="2:17" ht="30">
      <c r="B20" s="312"/>
      <c r="C20" s="313"/>
      <c r="D20" s="305" t="s">
        <v>379</v>
      </c>
      <c r="E20" s="306" t="s">
        <v>406</v>
      </c>
      <c r="F20" s="307" t="s">
        <v>407</v>
      </c>
      <c r="G20" s="308" t="s">
        <v>408</v>
      </c>
      <c r="H20" s="309">
        <v>8956511.6600000001</v>
      </c>
      <c r="I20" s="309">
        <v>5171191</v>
      </c>
      <c r="J20" s="309">
        <v>14127702.66</v>
      </c>
      <c r="K20" s="309">
        <v>8797989.209999999</v>
      </c>
      <c r="L20" s="309">
        <v>4773556.16</v>
      </c>
      <c r="M20" s="309">
        <v>4773556.16</v>
      </c>
      <c r="N20" s="309">
        <v>4773556.16</v>
      </c>
      <c r="O20" s="309">
        <v>9354146.5</v>
      </c>
      <c r="P20" s="310">
        <v>0.5329704622971484</v>
      </c>
      <c r="Q20" s="311">
        <v>0.33788622785185374</v>
      </c>
    </row>
    <row r="21" spans="2:17" ht="45">
      <c r="B21" s="312"/>
      <c r="C21" s="313"/>
      <c r="D21" s="305" t="s">
        <v>379</v>
      </c>
      <c r="E21" s="306" t="s">
        <v>409</v>
      </c>
      <c r="F21" s="307" t="s">
        <v>410</v>
      </c>
      <c r="G21" s="308" t="s">
        <v>411</v>
      </c>
      <c r="H21" s="309">
        <v>5151053.05</v>
      </c>
      <c r="I21" s="309">
        <v>-148042</v>
      </c>
      <c r="J21" s="309">
        <v>5003011.05</v>
      </c>
      <c r="K21" s="309">
        <v>1020018.7200000001</v>
      </c>
      <c r="L21" s="309">
        <v>1004665.6400000001</v>
      </c>
      <c r="M21" s="309">
        <v>1004665.6400000001</v>
      </c>
      <c r="N21" s="309">
        <v>1004665.6400000001</v>
      </c>
      <c r="O21" s="309">
        <v>3998345.4099999997</v>
      </c>
      <c r="P21" s="310">
        <v>0.19504082568126535</v>
      </c>
      <c r="Q21" s="311">
        <v>0.20081219688691276</v>
      </c>
    </row>
    <row r="22" spans="2:17" ht="75">
      <c r="B22" s="312"/>
      <c r="C22" s="313"/>
      <c r="D22" s="305" t="s">
        <v>379</v>
      </c>
      <c r="E22" s="306" t="s">
        <v>412</v>
      </c>
      <c r="F22" s="307" t="s">
        <v>413</v>
      </c>
      <c r="G22" s="308" t="s">
        <v>414</v>
      </c>
      <c r="H22" s="309">
        <v>9989318.8900000006</v>
      </c>
      <c r="I22" s="309">
        <v>-117249</v>
      </c>
      <c r="J22" s="309">
        <v>9872069.8900000006</v>
      </c>
      <c r="K22" s="309">
        <v>2341046.38</v>
      </c>
      <c r="L22" s="309">
        <v>2285547.6800000002</v>
      </c>
      <c r="M22" s="309">
        <v>2285547.6800000002</v>
      </c>
      <c r="N22" s="309">
        <v>2285547.6800000002</v>
      </c>
      <c r="O22" s="309">
        <v>7586522.2100000009</v>
      </c>
      <c r="P22" s="310">
        <v>0.22879915088985611</v>
      </c>
      <c r="Q22" s="311">
        <v>0.23151656192336784</v>
      </c>
    </row>
    <row r="23" spans="2:17" ht="30">
      <c r="B23" s="312"/>
      <c r="C23" s="313"/>
      <c r="D23" s="305" t="s">
        <v>379</v>
      </c>
      <c r="E23" s="306" t="s">
        <v>415</v>
      </c>
      <c r="F23" s="307" t="s">
        <v>416</v>
      </c>
      <c r="G23" s="308" t="s">
        <v>417</v>
      </c>
      <c r="H23" s="309">
        <v>50947441.990000002</v>
      </c>
      <c r="I23" s="309">
        <v>-1712177.4</v>
      </c>
      <c r="J23" s="309">
        <v>49235264.590000004</v>
      </c>
      <c r="K23" s="309">
        <v>11204100.65</v>
      </c>
      <c r="L23" s="309">
        <v>11153799.620000003</v>
      </c>
      <c r="M23" s="309">
        <v>11153799.620000003</v>
      </c>
      <c r="N23" s="309">
        <v>11153799.620000003</v>
      </c>
      <c r="O23" s="309">
        <v>38081464.969999999</v>
      </c>
      <c r="P23" s="310">
        <v>0.21892756896782528</v>
      </c>
      <c r="Q23" s="311">
        <v>0.22654086888497013</v>
      </c>
    </row>
    <row r="24" spans="2:17" ht="30">
      <c r="B24" s="312"/>
      <c r="C24" s="313"/>
      <c r="D24" s="305" t="s">
        <v>418</v>
      </c>
      <c r="E24" s="306" t="s">
        <v>419</v>
      </c>
      <c r="F24" s="307" t="s">
        <v>420</v>
      </c>
      <c r="G24" s="308" t="s">
        <v>421</v>
      </c>
      <c r="H24" s="309">
        <v>36268359.890000001</v>
      </c>
      <c r="I24" s="309">
        <v>-2039909.06</v>
      </c>
      <c r="J24" s="309">
        <v>34228450.829999998</v>
      </c>
      <c r="K24" s="309">
        <v>7538319.7600000007</v>
      </c>
      <c r="L24" s="309">
        <v>7145856.8100000005</v>
      </c>
      <c r="M24" s="309">
        <v>7145856.8100000005</v>
      </c>
      <c r="N24" s="309">
        <v>7145856.8100000005</v>
      </c>
      <c r="O24" s="309">
        <v>27082594.019999996</v>
      </c>
      <c r="P24" s="310">
        <v>0.19702729408423769</v>
      </c>
      <c r="Q24" s="311">
        <v>0.20876950714161202</v>
      </c>
    </row>
    <row r="25" spans="2:17" ht="30">
      <c r="B25" s="312"/>
      <c r="C25" s="313"/>
      <c r="D25" s="305" t="s">
        <v>418</v>
      </c>
      <c r="E25" s="306" t="s">
        <v>422</v>
      </c>
      <c r="F25" s="307" t="s">
        <v>423</v>
      </c>
      <c r="G25" s="308" t="s">
        <v>424</v>
      </c>
      <c r="H25" s="309">
        <v>34379357.75</v>
      </c>
      <c r="I25" s="309">
        <v>-2095430.2199999997</v>
      </c>
      <c r="J25" s="309">
        <v>32283927.530000001</v>
      </c>
      <c r="K25" s="309">
        <v>6759093.8000000007</v>
      </c>
      <c r="L25" s="309">
        <v>6182152.830000001</v>
      </c>
      <c r="M25" s="309">
        <v>6182152.830000001</v>
      </c>
      <c r="N25" s="309">
        <v>6182152.830000001</v>
      </c>
      <c r="O25" s="309">
        <v>26101774.699999999</v>
      </c>
      <c r="P25" s="310">
        <v>0.17982164980961579</v>
      </c>
      <c r="Q25" s="311">
        <v>0.19149320739415007</v>
      </c>
    </row>
    <row r="26" spans="2:17" ht="15">
      <c r="B26" s="312"/>
      <c r="D26" s="305" t="s">
        <v>418</v>
      </c>
      <c r="E26" s="306" t="s">
        <v>425</v>
      </c>
      <c r="F26" s="307" t="s">
        <v>426</v>
      </c>
      <c r="G26" s="308" t="s">
        <v>427</v>
      </c>
      <c r="H26" s="309">
        <v>49441286.289999999</v>
      </c>
      <c r="I26" s="309">
        <v>-2127320.06</v>
      </c>
      <c r="J26" s="309">
        <v>47313966.229999997</v>
      </c>
      <c r="K26" s="309">
        <v>7666642.209999999</v>
      </c>
      <c r="L26" s="309">
        <v>7237094.5899999989</v>
      </c>
      <c r="M26" s="309">
        <v>7237094.5899999989</v>
      </c>
      <c r="N26" s="309">
        <v>7237094.5899999989</v>
      </c>
      <c r="O26" s="309">
        <v>40076871.640000001</v>
      </c>
      <c r="P26" s="310">
        <v>0.14637755473331557</v>
      </c>
      <c r="Q26" s="311">
        <v>0.15295894989693828</v>
      </c>
    </row>
    <row r="27" spans="2:17" ht="30">
      <c r="B27" s="312"/>
      <c r="C27" s="313"/>
      <c r="D27" s="305" t="s">
        <v>418</v>
      </c>
      <c r="E27" s="306" t="s">
        <v>428</v>
      </c>
      <c r="F27" s="307" t="s">
        <v>429</v>
      </c>
      <c r="G27" s="308" t="s">
        <v>430</v>
      </c>
      <c r="H27" s="309">
        <v>27198038.23</v>
      </c>
      <c r="I27" s="309">
        <v>-324162.52</v>
      </c>
      <c r="J27" s="309">
        <v>26873875.710000001</v>
      </c>
      <c r="K27" s="309">
        <v>5781621.9199999999</v>
      </c>
      <c r="L27" s="309">
        <v>5483555.8899999997</v>
      </c>
      <c r="M27" s="309">
        <v>5483555.8899999997</v>
      </c>
      <c r="N27" s="309">
        <v>5483555.8899999997</v>
      </c>
      <c r="O27" s="309">
        <v>21390319.82</v>
      </c>
      <c r="P27" s="310">
        <v>0.20161586080688437</v>
      </c>
      <c r="Q27" s="311">
        <v>0.20404782507643737</v>
      </c>
    </row>
    <row r="28" spans="2:17" ht="30">
      <c r="B28" s="312"/>
      <c r="C28" s="313"/>
      <c r="D28" s="305" t="s">
        <v>418</v>
      </c>
      <c r="E28" s="306" t="s">
        <v>431</v>
      </c>
      <c r="F28" s="307" t="s">
        <v>432</v>
      </c>
      <c r="G28" s="308" t="s">
        <v>433</v>
      </c>
      <c r="H28" s="309">
        <v>40801079.409999996</v>
      </c>
      <c r="I28" s="309">
        <v>-1591909.4</v>
      </c>
      <c r="J28" s="309">
        <v>39209170.009999998</v>
      </c>
      <c r="K28" s="309">
        <v>8456367.9500000011</v>
      </c>
      <c r="L28" s="309">
        <v>7946795.0100000007</v>
      </c>
      <c r="M28" s="309">
        <v>7946795.0100000007</v>
      </c>
      <c r="N28" s="309">
        <v>7946795.0100000007</v>
      </c>
      <c r="O28" s="309">
        <v>31262374.999999996</v>
      </c>
      <c r="P28" s="310">
        <v>0.19476923466030432</v>
      </c>
      <c r="Q28" s="311">
        <v>0.20267695051880036</v>
      </c>
    </row>
    <row r="29" spans="2:17" ht="15">
      <c r="B29" s="312"/>
      <c r="D29" s="305" t="s">
        <v>418</v>
      </c>
      <c r="E29" s="306" t="s">
        <v>434</v>
      </c>
      <c r="F29" s="307" t="s">
        <v>435</v>
      </c>
      <c r="G29" s="308" t="s">
        <v>436</v>
      </c>
      <c r="H29" s="309">
        <v>35596419.590000004</v>
      </c>
      <c r="I29" s="309">
        <v>-2136588.7800000003</v>
      </c>
      <c r="J29" s="309">
        <v>33459830.810000002</v>
      </c>
      <c r="K29" s="309">
        <v>7154901.3500000015</v>
      </c>
      <c r="L29" s="309">
        <v>6341223.1700000009</v>
      </c>
      <c r="M29" s="309">
        <v>6341223.1700000009</v>
      </c>
      <c r="N29" s="309">
        <v>6341223.1700000009</v>
      </c>
      <c r="O29" s="309">
        <v>27118607.640000001</v>
      </c>
      <c r="P29" s="310">
        <v>0.17814216269608818</v>
      </c>
      <c r="Q29" s="311">
        <v>0.1895174905697618</v>
      </c>
    </row>
    <row r="30" spans="2:17" ht="15">
      <c r="B30" s="312"/>
      <c r="C30" s="313"/>
      <c r="D30" s="305" t="s">
        <v>418</v>
      </c>
      <c r="E30" s="306" t="s">
        <v>437</v>
      </c>
      <c r="F30" s="307" t="s">
        <v>438</v>
      </c>
      <c r="G30" s="308" t="s">
        <v>439</v>
      </c>
      <c r="H30" s="309">
        <v>50560348.019999996</v>
      </c>
      <c r="I30" s="309">
        <v>3364019.7199999997</v>
      </c>
      <c r="J30" s="309">
        <v>53924367.739999995</v>
      </c>
      <c r="K30" s="309">
        <v>10737228.459999999</v>
      </c>
      <c r="L30" s="309">
        <v>9274440.1199999992</v>
      </c>
      <c r="M30" s="309">
        <v>9274440.1199999992</v>
      </c>
      <c r="N30" s="309">
        <v>9274440.1199999992</v>
      </c>
      <c r="O30" s="309">
        <v>44649927.619999997</v>
      </c>
      <c r="P30" s="310">
        <v>0.18343307519029217</v>
      </c>
      <c r="Q30" s="311">
        <v>0.17198977955045006</v>
      </c>
    </row>
    <row r="31" spans="2:17" ht="30">
      <c r="B31" s="312"/>
      <c r="C31" s="313"/>
      <c r="D31" s="305" t="s">
        <v>418</v>
      </c>
      <c r="E31" s="306" t="s">
        <v>440</v>
      </c>
      <c r="F31" s="307" t="s">
        <v>441</v>
      </c>
      <c r="G31" s="308" t="s">
        <v>442</v>
      </c>
      <c r="H31" s="309">
        <v>29297782.800000001</v>
      </c>
      <c r="I31" s="309">
        <v>-2506664.64</v>
      </c>
      <c r="J31" s="309">
        <v>26791118.16</v>
      </c>
      <c r="K31" s="309">
        <v>6869640.9000000004</v>
      </c>
      <c r="L31" s="309">
        <v>6011534.7100000009</v>
      </c>
      <c r="M31" s="309">
        <v>6011534.7100000009</v>
      </c>
      <c r="N31" s="309">
        <v>6011534.7100000009</v>
      </c>
      <c r="O31" s="309">
        <v>20779583.449999999</v>
      </c>
      <c r="P31" s="310">
        <v>0.20518736011654781</v>
      </c>
      <c r="Q31" s="311">
        <v>0.22438536062953188</v>
      </c>
    </row>
    <row r="32" spans="2:17" ht="45">
      <c r="B32" s="312"/>
      <c r="C32" s="313"/>
      <c r="D32" s="305" t="s">
        <v>418</v>
      </c>
      <c r="E32" s="306" t="s">
        <v>443</v>
      </c>
      <c r="F32" s="307" t="s">
        <v>444</v>
      </c>
      <c r="G32" s="308" t="s">
        <v>445</v>
      </c>
      <c r="H32" s="309">
        <v>69228207.310000002</v>
      </c>
      <c r="I32" s="309">
        <v>14104559.43</v>
      </c>
      <c r="J32" s="309">
        <v>83332766.74000001</v>
      </c>
      <c r="K32" s="309">
        <v>34974491.650000006</v>
      </c>
      <c r="L32" s="309">
        <v>33889786.769999996</v>
      </c>
      <c r="M32" s="309">
        <v>33889786.769999996</v>
      </c>
      <c r="N32" s="309">
        <v>33889786.769999996</v>
      </c>
      <c r="O32" s="309">
        <v>49442979.970000014</v>
      </c>
      <c r="P32" s="310">
        <v>0.48953725781520596</v>
      </c>
      <c r="Q32" s="311">
        <v>0.40668020630752422</v>
      </c>
    </row>
    <row r="33" spans="2:17" ht="30">
      <c r="B33" s="312"/>
      <c r="D33" s="305" t="s">
        <v>418</v>
      </c>
      <c r="E33" s="306" t="s">
        <v>446</v>
      </c>
      <c r="F33" s="307" t="s">
        <v>447</v>
      </c>
      <c r="G33" s="308" t="s">
        <v>448</v>
      </c>
      <c r="H33" s="309">
        <v>131857716.52</v>
      </c>
      <c r="I33" s="309">
        <v>3221628.73</v>
      </c>
      <c r="J33" s="309">
        <v>135079345.25</v>
      </c>
      <c r="K33" s="309">
        <v>36605483.129999995</v>
      </c>
      <c r="L33" s="309">
        <v>16441016.140000001</v>
      </c>
      <c r="M33" s="309">
        <v>16441016.140000001</v>
      </c>
      <c r="N33" s="309">
        <v>16441016.140000001</v>
      </c>
      <c r="O33" s="309">
        <v>118638329.11</v>
      </c>
      <c r="P33" s="310">
        <v>0.12468755393247122</v>
      </c>
      <c r="Q33" s="311">
        <v>0.12171376837496183</v>
      </c>
    </row>
    <row r="34" spans="2:17" ht="30">
      <c r="B34" s="312"/>
      <c r="C34" s="313"/>
      <c r="D34" s="305" t="s">
        <v>418</v>
      </c>
      <c r="E34" s="306" t="s">
        <v>449</v>
      </c>
      <c r="F34" s="307" t="s">
        <v>450</v>
      </c>
      <c r="G34" s="308" t="s">
        <v>451</v>
      </c>
      <c r="H34" s="309">
        <v>146485983.30000001</v>
      </c>
      <c r="I34" s="309">
        <v>-45366259.660000004</v>
      </c>
      <c r="J34" s="309">
        <v>101119723.64000002</v>
      </c>
      <c r="K34" s="309">
        <v>35904049.479999997</v>
      </c>
      <c r="L34" s="309">
        <v>30081712.299999997</v>
      </c>
      <c r="M34" s="309">
        <v>30081712.299999997</v>
      </c>
      <c r="N34" s="309">
        <v>30081712.299999997</v>
      </c>
      <c r="O34" s="309">
        <v>71038011.340000018</v>
      </c>
      <c r="P34" s="310">
        <v>0.20535556796852927</v>
      </c>
      <c r="Q34" s="311">
        <v>0.29748610080358789</v>
      </c>
    </row>
    <row r="35" spans="2:17" ht="15">
      <c r="B35" s="314"/>
      <c r="C35" s="315"/>
      <c r="D35" s="305" t="s">
        <v>418</v>
      </c>
      <c r="E35" s="306" t="s">
        <v>452</v>
      </c>
      <c r="F35" s="307" t="s">
        <v>453</v>
      </c>
      <c r="G35" s="308" t="s">
        <v>454</v>
      </c>
      <c r="H35" s="309">
        <v>16569011.439999999</v>
      </c>
      <c r="I35" s="309">
        <v>-8450731</v>
      </c>
      <c r="J35" s="309">
        <v>8118280.4399999995</v>
      </c>
      <c r="K35" s="309">
        <v>2424722.9999999995</v>
      </c>
      <c r="L35" s="309">
        <v>2404814.4099999997</v>
      </c>
      <c r="M35" s="309">
        <v>2404814.4099999997</v>
      </c>
      <c r="N35" s="309">
        <v>2404814.4099999997</v>
      </c>
      <c r="O35" s="309">
        <v>5713466.0299999993</v>
      </c>
      <c r="P35" s="310">
        <v>0.14513928116401853</v>
      </c>
      <c r="Q35" s="311">
        <v>0.29622214060887997</v>
      </c>
    </row>
    <row r="36" spans="2:17" ht="30">
      <c r="B36" s="314"/>
      <c r="C36" s="315"/>
      <c r="D36" s="305" t="s">
        <v>418</v>
      </c>
      <c r="E36" s="306" t="s">
        <v>455</v>
      </c>
      <c r="F36" s="307" t="s">
        <v>456</v>
      </c>
      <c r="G36" s="308" t="s">
        <v>457</v>
      </c>
      <c r="H36" s="309">
        <v>77710484.949999988</v>
      </c>
      <c r="I36" s="309">
        <v>1847438.1500000008</v>
      </c>
      <c r="J36" s="309">
        <v>79557923.099999994</v>
      </c>
      <c r="K36" s="309">
        <v>18558775.330000002</v>
      </c>
      <c r="L36" s="309">
        <v>18266665.890000001</v>
      </c>
      <c r="M36" s="309">
        <v>18266665.890000001</v>
      </c>
      <c r="N36" s="309">
        <v>18266665.890000001</v>
      </c>
      <c r="O36" s="309">
        <v>61291257.209999993</v>
      </c>
      <c r="P36" s="310">
        <v>0.23506050569306097</v>
      </c>
      <c r="Q36" s="311">
        <v>0.22960209590991701</v>
      </c>
    </row>
    <row r="37" spans="2:17" ht="30">
      <c r="B37" s="316"/>
      <c r="C37" s="317"/>
      <c r="D37" s="305" t="s">
        <v>418</v>
      </c>
      <c r="E37" s="306" t="s">
        <v>458</v>
      </c>
      <c r="F37" s="307" t="s">
        <v>459</v>
      </c>
      <c r="G37" s="308" t="s">
        <v>460</v>
      </c>
      <c r="H37" s="309">
        <v>42540700.930000007</v>
      </c>
      <c r="I37" s="309">
        <v>1137598.6300000004</v>
      </c>
      <c r="J37" s="309">
        <v>43678299.56000001</v>
      </c>
      <c r="K37" s="309">
        <v>10025807.460000001</v>
      </c>
      <c r="L37" s="309">
        <v>9871787.1100000013</v>
      </c>
      <c r="M37" s="309">
        <v>9871787.1100000013</v>
      </c>
      <c r="N37" s="309">
        <v>9871787.1100000013</v>
      </c>
      <c r="O37" s="309">
        <v>33806512.45000001</v>
      </c>
      <c r="P37" s="310">
        <v>0.23205511179150193</v>
      </c>
      <c r="Q37" s="311">
        <v>0.22601125065409938</v>
      </c>
    </row>
    <row r="38" spans="2:17" ht="30">
      <c r="B38" s="316"/>
      <c r="C38" s="317"/>
      <c r="D38" s="305" t="s">
        <v>418</v>
      </c>
      <c r="E38" s="306" t="s">
        <v>461</v>
      </c>
      <c r="F38" s="307" t="s">
        <v>462</v>
      </c>
      <c r="G38" s="308" t="s">
        <v>463</v>
      </c>
      <c r="H38" s="309">
        <v>21287377.529999997</v>
      </c>
      <c r="I38" s="309">
        <v>362558.42000000027</v>
      </c>
      <c r="J38" s="309">
        <v>21649935.949999999</v>
      </c>
      <c r="K38" s="309">
        <v>5476357.6499999994</v>
      </c>
      <c r="L38" s="309">
        <v>5389503.29</v>
      </c>
      <c r="M38" s="309">
        <v>5389503.29</v>
      </c>
      <c r="N38" s="309">
        <v>5389503.29</v>
      </c>
      <c r="O38" s="309">
        <v>16260432.66</v>
      </c>
      <c r="P38" s="310">
        <v>0.25317835803892003</v>
      </c>
      <c r="Q38" s="311">
        <v>0.24893853277196418</v>
      </c>
    </row>
    <row r="39" spans="2:17" ht="30">
      <c r="B39" s="316"/>
      <c r="C39" s="317"/>
      <c r="D39" s="305" t="s">
        <v>418</v>
      </c>
      <c r="E39" s="306" t="s">
        <v>464</v>
      </c>
      <c r="F39" s="307" t="s">
        <v>465</v>
      </c>
      <c r="G39" s="308" t="s">
        <v>466</v>
      </c>
      <c r="H39" s="309">
        <v>42974415.530000001</v>
      </c>
      <c r="I39" s="309">
        <v>3360765.7999999993</v>
      </c>
      <c r="J39" s="309">
        <v>46335181.329999998</v>
      </c>
      <c r="K39" s="309">
        <v>9955443.8900000025</v>
      </c>
      <c r="L39" s="309">
        <v>9539499.9800000004</v>
      </c>
      <c r="M39" s="309">
        <v>9539499.9800000004</v>
      </c>
      <c r="N39" s="309">
        <v>9539499.9800000004</v>
      </c>
      <c r="O39" s="309">
        <v>36795681.349999994</v>
      </c>
      <c r="P39" s="310">
        <v>0.22198091265116968</v>
      </c>
      <c r="Q39" s="311">
        <v>0.20588027727914798</v>
      </c>
    </row>
    <row r="40" spans="2:17" ht="30">
      <c r="B40" s="316"/>
      <c r="C40" s="317"/>
      <c r="D40" s="305" t="s">
        <v>418</v>
      </c>
      <c r="E40" s="306" t="s">
        <v>467</v>
      </c>
      <c r="F40" s="307" t="s">
        <v>468</v>
      </c>
      <c r="G40" s="308" t="s">
        <v>469</v>
      </c>
      <c r="H40" s="309">
        <v>21063556.410000004</v>
      </c>
      <c r="I40" s="309">
        <v>953735.97</v>
      </c>
      <c r="J40" s="309">
        <v>22017292.380000003</v>
      </c>
      <c r="K40" s="309">
        <v>4537588.2699999996</v>
      </c>
      <c r="L40" s="309">
        <v>4357954.459999999</v>
      </c>
      <c r="M40" s="309">
        <v>4357954.459999999</v>
      </c>
      <c r="N40" s="309">
        <v>4357954.459999999</v>
      </c>
      <c r="O40" s="309">
        <v>17659337.920000002</v>
      </c>
      <c r="P40" s="310">
        <v>0.20689547269097652</v>
      </c>
      <c r="Q40" s="311">
        <v>0.19793326012959994</v>
      </c>
    </row>
    <row r="41" spans="2:17" ht="30">
      <c r="B41" s="316"/>
      <c r="C41" s="317"/>
      <c r="D41" s="305" t="s">
        <v>418</v>
      </c>
      <c r="E41" s="306" t="s">
        <v>470</v>
      </c>
      <c r="F41" s="307" t="s">
        <v>471</v>
      </c>
      <c r="G41" s="308" t="s">
        <v>472</v>
      </c>
      <c r="H41" s="309">
        <v>49065914.799999997</v>
      </c>
      <c r="I41" s="309">
        <v>4549039.4399999995</v>
      </c>
      <c r="J41" s="309">
        <v>53614954.239999995</v>
      </c>
      <c r="K41" s="309">
        <v>11405280.550000003</v>
      </c>
      <c r="L41" s="309">
        <v>11034683.130000003</v>
      </c>
      <c r="M41" s="309">
        <v>11034683.130000003</v>
      </c>
      <c r="N41" s="309">
        <v>11034683.130000003</v>
      </c>
      <c r="O41" s="309">
        <v>42580271.109999992</v>
      </c>
      <c r="P41" s="310">
        <v>0.22489508602823408</v>
      </c>
      <c r="Q41" s="311">
        <v>0.20581353255669596</v>
      </c>
    </row>
    <row r="42" spans="2:17" ht="30">
      <c r="B42" s="316"/>
      <c r="C42" s="317"/>
      <c r="D42" s="305" t="s">
        <v>418</v>
      </c>
      <c r="E42" s="306" t="s">
        <v>473</v>
      </c>
      <c r="F42" s="307" t="s">
        <v>474</v>
      </c>
      <c r="G42" s="308" t="s">
        <v>475</v>
      </c>
      <c r="H42" s="309">
        <v>18256596.560000002</v>
      </c>
      <c r="I42" s="309">
        <v>761188.85</v>
      </c>
      <c r="J42" s="309">
        <v>19017785.410000004</v>
      </c>
      <c r="K42" s="309">
        <v>4326123.3500000006</v>
      </c>
      <c r="L42" s="309">
        <v>4240863.45</v>
      </c>
      <c r="M42" s="309">
        <v>4240863.45</v>
      </c>
      <c r="N42" s="309">
        <v>4240863.45</v>
      </c>
      <c r="O42" s="309">
        <v>14776921.960000005</v>
      </c>
      <c r="P42" s="310">
        <v>0.23229211622563234</v>
      </c>
      <c r="Q42" s="311">
        <v>0.22299459997955667</v>
      </c>
    </row>
    <row r="43" spans="2:17" ht="30">
      <c r="B43" s="316"/>
      <c r="C43" s="317"/>
      <c r="D43" s="305" t="s">
        <v>418</v>
      </c>
      <c r="E43" s="306" t="s">
        <v>476</v>
      </c>
      <c r="F43" s="307" t="s">
        <v>477</v>
      </c>
      <c r="G43" s="308" t="s">
        <v>478</v>
      </c>
      <c r="H43" s="309">
        <v>30353682.48</v>
      </c>
      <c r="I43" s="309">
        <v>1039290.0899999997</v>
      </c>
      <c r="J43" s="309">
        <v>31392972.57</v>
      </c>
      <c r="K43" s="309">
        <v>7092206.0299999993</v>
      </c>
      <c r="L43" s="309">
        <v>6778360.1399999997</v>
      </c>
      <c r="M43" s="309">
        <v>6778360.1399999997</v>
      </c>
      <c r="N43" s="309">
        <v>6778360.1399999997</v>
      </c>
      <c r="O43" s="309">
        <v>24614612.43</v>
      </c>
      <c r="P43" s="310">
        <v>0.22331261271070657</v>
      </c>
      <c r="Q43" s="311">
        <v>0.21591966561578782</v>
      </c>
    </row>
    <row r="44" spans="2:17" ht="30">
      <c r="B44" s="316"/>
      <c r="C44" s="317"/>
      <c r="D44" s="305" t="s">
        <v>418</v>
      </c>
      <c r="E44" s="306" t="s">
        <v>479</v>
      </c>
      <c r="F44" s="307" t="s">
        <v>480</v>
      </c>
      <c r="G44" s="308" t="s">
        <v>481</v>
      </c>
      <c r="H44" s="309">
        <v>43635059.349999994</v>
      </c>
      <c r="I44" s="309">
        <v>5863100.6899999995</v>
      </c>
      <c r="J44" s="309">
        <v>49498160.039999992</v>
      </c>
      <c r="K44" s="309">
        <v>11270827.419999998</v>
      </c>
      <c r="L44" s="309">
        <v>10935994.159999998</v>
      </c>
      <c r="M44" s="309">
        <v>10935994.159999998</v>
      </c>
      <c r="N44" s="309">
        <v>10935994.159999998</v>
      </c>
      <c r="O44" s="309">
        <v>38562165.879999995</v>
      </c>
      <c r="P44" s="310">
        <v>0.25062402395930278</v>
      </c>
      <c r="Q44" s="311">
        <v>0.22093738739303653</v>
      </c>
    </row>
    <row r="45" spans="2:17" ht="30">
      <c r="B45" s="316"/>
      <c r="C45" s="317"/>
      <c r="D45" s="305" t="s">
        <v>418</v>
      </c>
      <c r="E45" s="306" t="s">
        <v>482</v>
      </c>
      <c r="F45" s="307" t="s">
        <v>483</v>
      </c>
      <c r="G45" s="308" t="s">
        <v>484</v>
      </c>
      <c r="H45" s="309">
        <v>22235077.289999999</v>
      </c>
      <c r="I45" s="309">
        <v>962465.81</v>
      </c>
      <c r="J45" s="309">
        <v>23197543.099999998</v>
      </c>
      <c r="K45" s="309">
        <v>5716416.5899999999</v>
      </c>
      <c r="L45" s="309">
        <v>5526008.8499999996</v>
      </c>
      <c r="M45" s="309">
        <v>5526008.8499999996</v>
      </c>
      <c r="N45" s="309">
        <v>5526008.8499999996</v>
      </c>
      <c r="O45" s="309">
        <v>17671534.25</v>
      </c>
      <c r="P45" s="310">
        <v>0.24852663104909764</v>
      </c>
      <c r="Q45" s="311">
        <v>0.23821526383972966</v>
      </c>
    </row>
    <row r="46" spans="2:17" ht="30">
      <c r="B46" s="316"/>
      <c r="C46" s="317"/>
      <c r="D46" s="305" t="s">
        <v>418</v>
      </c>
      <c r="E46" s="306" t="s">
        <v>485</v>
      </c>
      <c r="F46" s="307" t="s">
        <v>486</v>
      </c>
      <c r="G46" s="308" t="s">
        <v>487</v>
      </c>
      <c r="H46" s="309">
        <v>22154549.870000001</v>
      </c>
      <c r="I46" s="309">
        <v>162462.19000000018</v>
      </c>
      <c r="J46" s="309">
        <v>22317012.060000002</v>
      </c>
      <c r="K46" s="309">
        <v>5691370.6399999987</v>
      </c>
      <c r="L46" s="309">
        <v>5483521.6999999993</v>
      </c>
      <c r="M46" s="309">
        <v>5483521.6999999993</v>
      </c>
      <c r="N46" s="309">
        <v>5483521.6999999993</v>
      </c>
      <c r="O46" s="309">
        <v>16833490.360000003</v>
      </c>
      <c r="P46" s="310">
        <v>0.24751221451921104</v>
      </c>
      <c r="Q46" s="311">
        <v>0.24571038834667361</v>
      </c>
    </row>
    <row r="47" spans="2:17" ht="30">
      <c r="B47" s="316"/>
      <c r="C47" s="317"/>
      <c r="D47" s="305" t="s">
        <v>418</v>
      </c>
      <c r="E47" s="306" t="s">
        <v>488</v>
      </c>
      <c r="F47" s="307" t="s">
        <v>489</v>
      </c>
      <c r="G47" s="308" t="s">
        <v>490</v>
      </c>
      <c r="H47" s="309">
        <v>11802116.289999999</v>
      </c>
      <c r="I47" s="309">
        <v>1125184.4000000001</v>
      </c>
      <c r="J47" s="309">
        <v>12927300.689999999</v>
      </c>
      <c r="K47" s="309">
        <v>2726648.98</v>
      </c>
      <c r="L47" s="309">
        <v>2647613.5699999998</v>
      </c>
      <c r="M47" s="309">
        <v>2647613.5699999998</v>
      </c>
      <c r="N47" s="309">
        <v>2647613.5699999998</v>
      </c>
      <c r="O47" s="309">
        <v>10279687.119999999</v>
      </c>
      <c r="P47" s="310">
        <v>0.22433379784974142</v>
      </c>
      <c r="Q47" s="311">
        <v>0.20480792034551182</v>
      </c>
    </row>
    <row r="48" spans="2:17" ht="30">
      <c r="B48" s="316"/>
      <c r="C48" s="317"/>
      <c r="D48" s="305" t="s">
        <v>418</v>
      </c>
      <c r="E48" s="306" t="s">
        <v>491</v>
      </c>
      <c r="F48" s="307" t="s">
        <v>492</v>
      </c>
      <c r="G48" s="308" t="s">
        <v>493</v>
      </c>
      <c r="H48" s="309">
        <v>17138316.580000002</v>
      </c>
      <c r="I48" s="309">
        <v>712008.9</v>
      </c>
      <c r="J48" s="309">
        <v>17850325.48</v>
      </c>
      <c r="K48" s="309">
        <v>4043496.9499999997</v>
      </c>
      <c r="L48" s="309">
        <v>3954099.7500000005</v>
      </c>
      <c r="M48" s="309">
        <v>3954099.7500000005</v>
      </c>
      <c r="N48" s="309">
        <v>3954099.7500000005</v>
      </c>
      <c r="O48" s="309">
        <v>13896225.73</v>
      </c>
      <c r="P48" s="310">
        <v>0.23071692785826692</v>
      </c>
      <c r="Q48" s="311">
        <v>0.22151415414975392</v>
      </c>
    </row>
    <row r="49" spans="2:17" ht="30">
      <c r="B49" s="316"/>
      <c r="C49" s="317"/>
      <c r="D49" s="305" t="s">
        <v>418</v>
      </c>
      <c r="E49" s="306" t="s">
        <v>494</v>
      </c>
      <c r="F49" s="307" t="s">
        <v>495</v>
      </c>
      <c r="G49" s="308" t="s">
        <v>496</v>
      </c>
      <c r="H49" s="309">
        <v>109673162.22</v>
      </c>
      <c r="I49" s="309">
        <v>10457232.66</v>
      </c>
      <c r="J49" s="309">
        <v>120130394.88</v>
      </c>
      <c r="K49" s="309">
        <v>26838536.750000004</v>
      </c>
      <c r="L49" s="309">
        <v>26284427.900000002</v>
      </c>
      <c r="M49" s="309">
        <v>26284427.900000002</v>
      </c>
      <c r="N49" s="309">
        <v>26284427.900000002</v>
      </c>
      <c r="O49" s="309">
        <v>93845966.979999989</v>
      </c>
      <c r="P49" s="310">
        <v>0.2396614392067449</v>
      </c>
      <c r="Q49" s="311">
        <v>0.21879914676261492</v>
      </c>
    </row>
    <row r="50" spans="2:17" ht="45">
      <c r="B50" s="316"/>
      <c r="C50" s="317"/>
      <c r="D50" s="305" t="s">
        <v>418</v>
      </c>
      <c r="E50" s="306" t="s">
        <v>497</v>
      </c>
      <c r="F50" s="307" t="s">
        <v>498</v>
      </c>
      <c r="G50" s="308" t="s">
        <v>499</v>
      </c>
      <c r="H50" s="309">
        <v>25247096.5</v>
      </c>
      <c r="I50" s="309">
        <v>1293236.46</v>
      </c>
      <c r="J50" s="309">
        <v>26540332.960000001</v>
      </c>
      <c r="K50" s="309">
        <v>6069927.9500000011</v>
      </c>
      <c r="L50" s="309">
        <v>5868615.8800000008</v>
      </c>
      <c r="M50" s="309">
        <v>5868615.8800000008</v>
      </c>
      <c r="N50" s="309">
        <v>5868615.8800000008</v>
      </c>
      <c r="O50" s="309">
        <v>20671717.079999998</v>
      </c>
      <c r="P50" s="310">
        <v>0.23244716001303362</v>
      </c>
      <c r="Q50" s="311">
        <v>0.22112065771159792</v>
      </c>
    </row>
    <row r="51" spans="2:17" ht="30">
      <c r="B51" s="316"/>
      <c r="C51" s="317"/>
      <c r="D51" s="305" t="s">
        <v>418</v>
      </c>
      <c r="E51" s="306" t="s">
        <v>500</v>
      </c>
      <c r="F51" s="307" t="s">
        <v>501</v>
      </c>
      <c r="G51" s="308" t="s">
        <v>502</v>
      </c>
      <c r="H51" s="309">
        <v>24784282.269999996</v>
      </c>
      <c r="I51" s="309">
        <v>4067921.8999999994</v>
      </c>
      <c r="J51" s="309">
        <v>28852204.169999994</v>
      </c>
      <c r="K51" s="309">
        <v>6192778.4299999997</v>
      </c>
      <c r="L51" s="309">
        <v>6175987.4100000001</v>
      </c>
      <c r="M51" s="309">
        <v>6175987.4100000001</v>
      </c>
      <c r="N51" s="309">
        <v>6175987.4100000001</v>
      </c>
      <c r="O51" s="309">
        <v>22676216.759999994</v>
      </c>
      <c r="P51" s="310">
        <v>0.24918968169902148</v>
      </c>
      <c r="Q51" s="311">
        <v>0.21405599979850695</v>
      </c>
    </row>
    <row r="52" spans="2:17" ht="30">
      <c r="B52" s="316"/>
      <c r="C52" s="317"/>
      <c r="D52" s="305" t="s">
        <v>418</v>
      </c>
      <c r="E52" s="306" t="s">
        <v>503</v>
      </c>
      <c r="F52" s="307" t="s">
        <v>504</v>
      </c>
      <c r="G52" s="308" t="s">
        <v>505</v>
      </c>
      <c r="H52" s="309">
        <v>34300785.439999998</v>
      </c>
      <c r="I52" s="309">
        <v>1062539.23</v>
      </c>
      <c r="J52" s="309">
        <v>35363324.669999994</v>
      </c>
      <c r="K52" s="309">
        <v>8214233.6399999997</v>
      </c>
      <c r="L52" s="309">
        <v>7918084.6799999997</v>
      </c>
      <c r="M52" s="309">
        <v>7918084.6799999997</v>
      </c>
      <c r="N52" s="309">
        <v>7918084.6799999997</v>
      </c>
      <c r="O52" s="309">
        <v>27445239.989999995</v>
      </c>
      <c r="P52" s="310">
        <v>0.23084266375913054</v>
      </c>
      <c r="Q52" s="311">
        <v>0.22390668167909</v>
      </c>
    </row>
    <row r="53" spans="2:17" ht="30">
      <c r="B53" s="316"/>
      <c r="C53" s="317"/>
      <c r="D53" s="305" t="s">
        <v>418</v>
      </c>
      <c r="E53" s="306" t="s">
        <v>506</v>
      </c>
      <c r="F53" s="307" t="s">
        <v>507</v>
      </c>
      <c r="G53" s="308" t="s">
        <v>508</v>
      </c>
      <c r="H53" s="309">
        <v>26834423.200000003</v>
      </c>
      <c r="I53" s="309">
        <v>2934843.4</v>
      </c>
      <c r="J53" s="309">
        <v>29769266.600000001</v>
      </c>
      <c r="K53" s="309">
        <v>6570034.9799999986</v>
      </c>
      <c r="L53" s="309">
        <v>6570034.9799999986</v>
      </c>
      <c r="M53" s="309">
        <v>6570034.9799999986</v>
      </c>
      <c r="N53" s="309">
        <v>6570034.9799999986</v>
      </c>
      <c r="O53" s="309">
        <v>23199231.620000005</v>
      </c>
      <c r="P53" s="310">
        <v>0.24483607980066432</v>
      </c>
      <c r="Q53" s="311">
        <v>0.2206985838206709</v>
      </c>
    </row>
    <row r="54" spans="2:17" ht="30">
      <c r="B54" s="316"/>
      <c r="C54" s="317"/>
      <c r="D54" s="305" t="s">
        <v>418</v>
      </c>
      <c r="E54" s="306" t="s">
        <v>509</v>
      </c>
      <c r="F54" s="307" t="s">
        <v>510</v>
      </c>
      <c r="G54" s="308" t="s">
        <v>511</v>
      </c>
      <c r="H54" s="309">
        <v>5264119.5700000012</v>
      </c>
      <c r="I54" s="309">
        <v>1106817.53</v>
      </c>
      <c r="J54" s="309">
        <v>6370937.1000000015</v>
      </c>
      <c r="K54" s="309">
        <v>1214611.3</v>
      </c>
      <c r="L54" s="309">
        <v>1141973.4200000002</v>
      </c>
      <c r="M54" s="309">
        <v>1141973.4200000002</v>
      </c>
      <c r="N54" s="309">
        <v>1141973.4200000002</v>
      </c>
      <c r="O54" s="309">
        <v>5228963.6800000016</v>
      </c>
      <c r="P54" s="310">
        <v>0.21693531174862729</v>
      </c>
      <c r="Q54" s="311">
        <v>0.17924732297231438</v>
      </c>
    </row>
    <row r="55" spans="2:17" ht="30">
      <c r="B55" s="316"/>
      <c r="C55" s="317"/>
      <c r="D55" s="305" t="s">
        <v>418</v>
      </c>
      <c r="E55" s="306" t="s">
        <v>512</v>
      </c>
      <c r="F55" s="307" t="s">
        <v>513</v>
      </c>
      <c r="G55" s="308" t="s">
        <v>514</v>
      </c>
      <c r="H55" s="309">
        <v>22083651.899999999</v>
      </c>
      <c r="I55" s="309">
        <v>1659626.6899999997</v>
      </c>
      <c r="J55" s="309">
        <v>23743278.59</v>
      </c>
      <c r="K55" s="309">
        <v>5665626.1499999994</v>
      </c>
      <c r="L55" s="309">
        <v>5457187.8299999991</v>
      </c>
      <c r="M55" s="309">
        <v>5457187.8299999991</v>
      </c>
      <c r="N55" s="309">
        <v>5457187.8299999991</v>
      </c>
      <c r="O55" s="309">
        <v>18286090.760000002</v>
      </c>
      <c r="P55" s="310">
        <v>0.24711437468365455</v>
      </c>
      <c r="Q55" s="311">
        <v>0.22984137634212037</v>
      </c>
    </row>
    <row r="56" spans="2:17" ht="30">
      <c r="B56" s="316"/>
      <c r="C56" s="317"/>
      <c r="D56" s="305" t="s">
        <v>418</v>
      </c>
      <c r="E56" s="306" t="s">
        <v>515</v>
      </c>
      <c r="F56" s="307" t="s">
        <v>516</v>
      </c>
      <c r="G56" s="308" t="s">
        <v>517</v>
      </c>
      <c r="H56" s="309">
        <v>29356521.549999997</v>
      </c>
      <c r="I56" s="309">
        <v>431282.76</v>
      </c>
      <c r="J56" s="309">
        <v>29787804.309999999</v>
      </c>
      <c r="K56" s="309">
        <v>7108652.4799999986</v>
      </c>
      <c r="L56" s="309">
        <v>6820965.290000001</v>
      </c>
      <c r="M56" s="309">
        <v>6820965.290000001</v>
      </c>
      <c r="N56" s="309">
        <v>6820965.290000001</v>
      </c>
      <c r="O56" s="309">
        <v>22966839.019999996</v>
      </c>
      <c r="P56" s="310">
        <v>0.2323492338280794</v>
      </c>
      <c r="Q56" s="311">
        <v>0.22898516517077258</v>
      </c>
    </row>
    <row r="57" spans="2:17" ht="30">
      <c r="B57" s="316"/>
      <c r="C57" s="317"/>
      <c r="D57" s="305" t="s">
        <v>418</v>
      </c>
      <c r="E57" s="306" t="s">
        <v>518</v>
      </c>
      <c r="F57" s="307" t="s">
        <v>519</v>
      </c>
      <c r="G57" s="308" t="s">
        <v>520</v>
      </c>
      <c r="H57" s="309">
        <v>46663334.479999997</v>
      </c>
      <c r="I57" s="309">
        <v>5348466.01</v>
      </c>
      <c r="J57" s="309">
        <v>52011800.489999995</v>
      </c>
      <c r="K57" s="309">
        <v>11673195.629999999</v>
      </c>
      <c r="L57" s="309">
        <v>11556251.919999998</v>
      </c>
      <c r="M57" s="309">
        <v>11556251.919999998</v>
      </c>
      <c r="N57" s="309">
        <v>11556251.919999998</v>
      </c>
      <c r="O57" s="309">
        <v>40455548.569999993</v>
      </c>
      <c r="P57" s="310">
        <v>0.24765165303291886</v>
      </c>
      <c r="Q57" s="311">
        <v>0.22218519280488763</v>
      </c>
    </row>
    <row r="58" spans="2:17" ht="30">
      <c r="B58" s="316"/>
      <c r="C58" s="317"/>
      <c r="D58" s="305" t="s">
        <v>418</v>
      </c>
      <c r="E58" s="306" t="s">
        <v>521</v>
      </c>
      <c r="F58" s="307" t="s">
        <v>522</v>
      </c>
      <c r="G58" s="308" t="s">
        <v>523</v>
      </c>
      <c r="H58" s="309">
        <v>42668935.560000002</v>
      </c>
      <c r="I58" s="309">
        <v>3262638.75</v>
      </c>
      <c r="J58" s="309">
        <v>45931574.310000002</v>
      </c>
      <c r="K58" s="309">
        <v>10054039.539999999</v>
      </c>
      <c r="L58" s="309">
        <v>9863835.589999998</v>
      </c>
      <c r="M58" s="309">
        <v>9863835.589999998</v>
      </c>
      <c r="N58" s="309">
        <v>9863835.589999998</v>
      </c>
      <c r="O58" s="309">
        <v>36067738.720000006</v>
      </c>
      <c r="P58" s="310">
        <v>0.23117135359821001</v>
      </c>
      <c r="Q58" s="311">
        <v>0.21475065329629886</v>
      </c>
    </row>
    <row r="59" spans="2:17" ht="30">
      <c r="B59" s="316"/>
      <c r="C59" s="317"/>
      <c r="D59" s="305" t="s">
        <v>418</v>
      </c>
      <c r="E59" s="306" t="s">
        <v>524</v>
      </c>
      <c r="F59" s="307" t="s">
        <v>525</v>
      </c>
      <c r="G59" s="308" t="s">
        <v>526</v>
      </c>
      <c r="H59" s="309">
        <v>20068598.219999999</v>
      </c>
      <c r="I59" s="309">
        <v>1172216.2399999998</v>
      </c>
      <c r="J59" s="309">
        <v>21240814.459999997</v>
      </c>
      <c r="K59" s="309">
        <v>4920563.2500000009</v>
      </c>
      <c r="L59" s="309">
        <v>4880693.8500000006</v>
      </c>
      <c r="M59" s="309">
        <v>4880693.8500000006</v>
      </c>
      <c r="N59" s="309">
        <v>4880693.8500000006</v>
      </c>
      <c r="O59" s="309">
        <v>16360120.609999996</v>
      </c>
      <c r="P59" s="310">
        <v>0.24320053630532051</v>
      </c>
      <c r="Q59" s="311">
        <v>0.22977903503611702</v>
      </c>
    </row>
    <row r="60" spans="2:17" ht="30">
      <c r="B60" s="316"/>
      <c r="C60" s="317"/>
      <c r="D60" s="305" t="s">
        <v>418</v>
      </c>
      <c r="E60" s="306" t="s">
        <v>527</v>
      </c>
      <c r="F60" s="307" t="s">
        <v>528</v>
      </c>
      <c r="G60" s="308" t="s">
        <v>529</v>
      </c>
      <c r="H60" s="309">
        <v>18398965.210000001</v>
      </c>
      <c r="I60" s="309">
        <v>-1626603.6800000002</v>
      </c>
      <c r="J60" s="309">
        <v>16772361.530000001</v>
      </c>
      <c r="K60" s="309">
        <v>4449785.46</v>
      </c>
      <c r="L60" s="309">
        <v>4257278.0600000005</v>
      </c>
      <c r="M60" s="309">
        <v>4257278.0600000005</v>
      </c>
      <c r="N60" s="309">
        <v>4257278.0600000005</v>
      </c>
      <c r="O60" s="309">
        <v>12515083.470000001</v>
      </c>
      <c r="P60" s="310">
        <v>0.23138682047651962</v>
      </c>
      <c r="Q60" s="311">
        <v>0.25382699105222545</v>
      </c>
    </row>
    <row r="61" spans="2:17" ht="30">
      <c r="B61" s="316"/>
      <c r="C61" s="317"/>
      <c r="D61" s="305" t="s">
        <v>418</v>
      </c>
      <c r="E61" s="306" t="s">
        <v>530</v>
      </c>
      <c r="F61" s="307" t="s">
        <v>531</v>
      </c>
      <c r="G61" s="308" t="s">
        <v>532</v>
      </c>
      <c r="H61" s="309">
        <v>20167669.689999998</v>
      </c>
      <c r="I61" s="309">
        <v>-119224.30000000005</v>
      </c>
      <c r="J61" s="309">
        <v>20048445.389999997</v>
      </c>
      <c r="K61" s="309">
        <v>4586302.96</v>
      </c>
      <c r="L61" s="309">
        <v>4566900.7300000004</v>
      </c>
      <c r="M61" s="309">
        <v>4566900.7300000004</v>
      </c>
      <c r="N61" s="309">
        <v>4566900.7300000004</v>
      </c>
      <c r="O61" s="309">
        <v>15481544.659999996</v>
      </c>
      <c r="P61" s="310">
        <v>0.22644662473148633</v>
      </c>
      <c r="Q61" s="311">
        <v>0.22779325983439763</v>
      </c>
    </row>
    <row r="62" spans="2:17" ht="30">
      <c r="B62" s="316"/>
      <c r="C62" s="317"/>
      <c r="D62" s="305" t="s">
        <v>418</v>
      </c>
      <c r="E62" s="306" t="s">
        <v>533</v>
      </c>
      <c r="F62" s="307" t="s">
        <v>534</v>
      </c>
      <c r="G62" s="308" t="s">
        <v>535</v>
      </c>
      <c r="H62" s="309">
        <v>30298761.890000015</v>
      </c>
      <c r="I62" s="309">
        <v>2598879.0099999998</v>
      </c>
      <c r="J62" s="309">
        <v>32897640.900000013</v>
      </c>
      <c r="K62" s="309">
        <v>7184605.1599999983</v>
      </c>
      <c r="L62" s="309">
        <v>6867083.1999999983</v>
      </c>
      <c r="M62" s="309">
        <v>6867083.1999999983</v>
      </c>
      <c r="N62" s="309">
        <v>6867083.1999999983</v>
      </c>
      <c r="O62" s="309">
        <v>26030557.700000014</v>
      </c>
      <c r="P62" s="310">
        <v>0.22664567037197819</v>
      </c>
      <c r="Q62" s="311">
        <v>0.20874090093189618</v>
      </c>
    </row>
    <row r="63" spans="2:17" ht="30">
      <c r="B63" s="316"/>
      <c r="C63" s="317"/>
      <c r="D63" s="305" t="s">
        <v>418</v>
      </c>
      <c r="E63" s="306" t="s">
        <v>536</v>
      </c>
      <c r="F63" s="307" t="s">
        <v>537</v>
      </c>
      <c r="G63" s="308" t="s">
        <v>538</v>
      </c>
      <c r="H63" s="309">
        <v>77714373.770000011</v>
      </c>
      <c r="I63" s="309">
        <v>8584994.8600000013</v>
      </c>
      <c r="J63" s="309">
        <v>86299368.63000001</v>
      </c>
      <c r="K63" s="309">
        <v>20146240.169999998</v>
      </c>
      <c r="L63" s="309">
        <v>19511228.119999997</v>
      </c>
      <c r="M63" s="309">
        <v>19511228.119999997</v>
      </c>
      <c r="N63" s="309">
        <v>19511228.119999997</v>
      </c>
      <c r="O63" s="309">
        <v>66788140.510000013</v>
      </c>
      <c r="P63" s="310">
        <v>0.25106331266008214</v>
      </c>
      <c r="Q63" s="311">
        <v>0.22608772728862542</v>
      </c>
    </row>
    <row r="64" spans="2:17" ht="30">
      <c r="B64" s="316"/>
      <c r="C64" s="317"/>
      <c r="D64" s="305" t="s">
        <v>418</v>
      </c>
      <c r="E64" s="306" t="s">
        <v>539</v>
      </c>
      <c r="F64" s="307" t="s">
        <v>540</v>
      </c>
      <c r="G64" s="308" t="s">
        <v>541</v>
      </c>
      <c r="H64" s="309">
        <v>47431649.609999992</v>
      </c>
      <c r="I64" s="309">
        <v>8239356.6500000004</v>
      </c>
      <c r="J64" s="309">
        <v>55671006.25999999</v>
      </c>
      <c r="K64" s="309">
        <v>12901897.449999999</v>
      </c>
      <c r="L64" s="309">
        <v>12507160.49</v>
      </c>
      <c r="M64" s="309">
        <v>12507160.49</v>
      </c>
      <c r="N64" s="309">
        <v>12507160.49</v>
      </c>
      <c r="O64" s="309">
        <v>43163845.769999988</v>
      </c>
      <c r="P64" s="310">
        <v>0.26368807732470517</v>
      </c>
      <c r="Q64" s="311">
        <v>0.22466201583617651</v>
      </c>
    </row>
    <row r="65" spans="2:17" ht="30">
      <c r="B65" s="316"/>
      <c r="C65" s="317"/>
      <c r="D65" s="305" t="s">
        <v>418</v>
      </c>
      <c r="E65" s="306" t="s">
        <v>542</v>
      </c>
      <c r="F65" s="307" t="s">
        <v>543</v>
      </c>
      <c r="G65" s="308" t="s">
        <v>544</v>
      </c>
      <c r="H65" s="309">
        <v>36943518.950000003</v>
      </c>
      <c r="I65" s="309">
        <v>-617857.87000000011</v>
      </c>
      <c r="J65" s="309">
        <v>36325661.080000006</v>
      </c>
      <c r="K65" s="309">
        <v>8929487.1600000001</v>
      </c>
      <c r="L65" s="309">
        <v>8647327.1999999993</v>
      </c>
      <c r="M65" s="309">
        <v>8647327.1999999993</v>
      </c>
      <c r="N65" s="309">
        <v>8647327.1999999993</v>
      </c>
      <c r="O65" s="309">
        <v>27678333.880000006</v>
      </c>
      <c r="P65" s="310">
        <v>0.23406885553331944</v>
      </c>
      <c r="Q65" s="311">
        <v>0.23805009855033304</v>
      </c>
    </row>
    <row r="66" spans="2:17" ht="30">
      <c r="B66" s="316"/>
      <c r="C66" s="317"/>
      <c r="D66" s="305" t="s">
        <v>418</v>
      </c>
      <c r="E66" s="306" t="s">
        <v>545</v>
      </c>
      <c r="F66" s="307" t="s">
        <v>546</v>
      </c>
      <c r="G66" s="308" t="s">
        <v>547</v>
      </c>
      <c r="H66" s="309">
        <v>25852629.169999994</v>
      </c>
      <c r="I66" s="309">
        <v>1039616.1399999997</v>
      </c>
      <c r="J66" s="309">
        <v>26892245.309999995</v>
      </c>
      <c r="K66" s="309">
        <v>6600763.540000001</v>
      </c>
      <c r="L66" s="309">
        <v>6543794.3000000007</v>
      </c>
      <c r="M66" s="309">
        <v>6543794.3000000007</v>
      </c>
      <c r="N66" s="309">
        <v>6542494.1000000015</v>
      </c>
      <c r="O66" s="309">
        <v>20348451.009999994</v>
      </c>
      <c r="P66" s="310">
        <v>0.25311910277944089</v>
      </c>
      <c r="Q66" s="311">
        <v>0.24333387653453625</v>
      </c>
    </row>
    <row r="67" spans="2:17" ht="30">
      <c r="B67" s="316"/>
      <c r="C67" s="317"/>
      <c r="D67" s="305" t="s">
        <v>418</v>
      </c>
      <c r="E67" s="306" t="s">
        <v>548</v>
      </c>
      <c r="F67" s="307" t="s">
        <v>549</v>
      </c>
      <c r="G67" s="308" t="s">
        <v>550</v>
      </c>
      <c r="H67" s="309">
        <v>21511289.25</v>
      </c>
      <c r="I67" s="309">
        <v>3144608.02</v>
      </c>
      <c r="J67" s="309">
        <v>24655897.27</v>
      </c>
      <c r="K67" s="309">
        <v>5516308.5800000001</v>
      </c>
      <c r="L67" s="309">
        <v>5337697.8000000007</v>
      </c>
      <c r="M67" s="309">
        <v>5337697.8000000007</v>
      </c>
      <c r="N67" s="309">
        <v>5337697.8000000007</v>
      </c>
      <c r="O67" s="309">
        <v>19318199.469999999</v>
      </c>
      <c r="P67" s="310">
        <v>0.24813472302688694</v>
      </c>
      <c r="Q67" s="311">
        <v>0.21648767195727373</v>
      </c>
    </row>
    <row r="68" spans="2:17" ht="30">
      <c r="B68" s="316"/>
      <c r="C68" s="317"/>
      <c r="D68" s="305" t="s">
        <v>418</v>
      </c>
      <c r="E68" s="306" t="s">
        <v>551</v>
      </c>
      <c r="F68" s="307" t="s">
        <v>552</v>
      </c>
      <c r="G68" s="308" t="s">
        <v>553</v>
      </c>
      <c r="H68" s="309">
        <v>161900463.58999997</v>
      </c>
      <c r="I68" s="309">
        <v>10297428.949999997</v>
      </c>
      <c r="J68" s="309">
        <v>172197892.53999996</v>
      </c>
      <c r="K68" s="309">
        <v>40226266.040000007</v>
      </c>
      <c r="L68" s="309">
        <v>39761819.060000002</v>
      </c>
      <c r="M68" s="309">
        <v>39761819.060000002</v>
      </c>
      <c r="N68" s="309">
        <v>39761819.060000002</v>
      </c>
      <c r="O68" s="309">
        <v>132436073.47999996</v>
      </c>
      <c r="P68" s="310">
        <v>0.24559422609618736</v>
      </c>
      <c r="Q68" s="311">
        <v>0.23090769854087329</v>
      </c>
    </row>
    <row r="69" spans="2:17" ht="30">
      <c r="B69" s="316"/>
      <c r="C69" s="317"/>
      <c r="D69" s="305" t="s">
        <v>418</v>
      </c>
      <c r="E69" s="306" t="s">
        <v>554</v>
      </c>
      <c r="F69" s="307" t="s">
        <v>555</v>
      </c>
      <c r="G69" s="308" t="s">
        <v>556</v>
      </c>
      <c r="H69" s="309">
        <v>31258366.299999997</v>
      </c>
      <c r="I69" s="309">
        <v>3888567.37</v>
      </c>
      <c r="J69" s="309">
        <v>35146933.669999994</v>
      </c>
      <c r="K69" s="309">
        <v>7768483.1899999985</v>
      </c>
      <c r="L69" s="309">
        <v>7632262.3099999977</v>
      </c>
      <c r="M69" s="309">
        <v>7632262.3099999977</v>
      </c>
      <c r="N69" s="309">
        <v>7632262.3099999977</v>
      </c>
      <c r="O69" s="309">
        <v>27514671.359999996</v>
      </c>
      <c r="P69" s="310">
        <v>0.244167025133364</v>
      </c>
      <c r="Q69" s="311">
        <v>0.21715300633792101</v>
      </c>
    </row>
    <row r="70" spans="2:17" ht="30">
      <c r="B70" s="316"/>
      <c r="C70" s="317"/>
      <c r="D70" s="305" t="s">
        <v>418</v>
      </c>
      <c r="E70" s="306" t="s">
        <v>557</v>
      </c>
      <c r="F70" s="307" t="s">
        <v>558</v>
      </c>
      <c r="G70" s="308" t="s">
        <v>559</v>
      </c>
      <c r="H70" s="309">
        <v>24116545.970000003</v>
      </c>
      <c r="I70" s="309">
        <v>906210.05999999994</v>
      </c>
      <c r="J70" s="309">
        <v>25022756.030000001</v>
      </c>
      <c r="K70" s="309">
        <v>5672336.3299999991</v>
      </c>
      <c r="L70" s="309">
        <v>5517070.6899999995</v>
      </c>
      <c r="M70" s="309">
        <v>5517070.6899999995</v>
      </c>
      <c r="N70" s="309">
        <v>5517070.6899999995</v>
      </c>
      <c r="O70" s="309">
        <v>19505685.340000004</v>
      </c>
      <c r="P70" s="310">
        <v>0.22876703392198078</v>
      </c>
      <c r="Q70" s="311">
        <v>0.22048213567624347</v>
      </c>
    </row>
    <row r="71" spans="2:17" ht="30">
      <c r="B71" s="316"/>
      <c r="C71" s="317"/>
      <c r="D71" s="305" t="s">
        <v>418</v>
      </c>
      <c r="E71" s="306" t="s">
        <v>560</v>
      </c>
      <c r="F71" s="307" t="s">
        <v>561</v>
      </c>
      <c r="G71" s="308" t="s">
        <v>562</v>
      </c>
      <c r="H71" s="309">
        <v>19175699.390000001</v>
      </c>
      <c r="I71" s="309">
        <v>-310927.24</v>
      </c>
      <c r="J71" s="309">
        <v>18864772.150000002</v>
      </c>
      <c r="K71" s="309">
        <v>3124341.3599999994</v>
      </c>
      <c r="L71" s="309">
        <v>3029035.2699999996</v>
      </c>
      <c r="M71" s="309">
        <v>3029035.2699999996</v>
      </c>
      <c r="N71" s="309">
        <v>3029035.2699999996</v>
      </c>
      <c r="O71" s="309">
        <v>15835736.880000003</v>
      </c>
      <c r="P71" s="310">
        <v>0.15796217954791372</v>
      </c>
      <c r="Q71" s="311">
        <v>0.16056569599225184</v>
      </c>
    </row>
    <row r="72" spans="2:17" ht="30">
      <c r="B72" s="316"/>
      <c r="C72" s="317"/>
      <c r="D72" s="305" t="s">
        <v>418</v>
      </c>
      <c r="E72" s="306" t="s">
        <v>563</v>
      </c>
      <c r="F72" s="307" t="s">
        <v>564</v>
      </c>
      <c r="G72" s="308" t="s">
        <v>565</v>
      </c>
      <c r="H72" s="309">
        <v>14650604.800000003</v>
      </c>
      <c r="I72" s="309">
        <v>-291102.06000000006</v>
      </c>
      <c r="J72" s="309">
        <v>14359502.740000002</v>
      </c>
      <c r="K72" s="309">
        <v>3334736.9600000004</v>
      </c>
      <c r="L72" s="309">
        <v>3198778.6</v>
      </c>
      <c r="M72" s="309">
        <v>3198778.6</v>
      </c>
      <c r="N72" s="309">
        <v>3198778.6</v>
      </c>
      <c r="O72" s="309">
        <v>11160724.140000002</v>
      </c>
      <c r="P72" s="310">
        <v>0.21833764842254155</v>
      </c>
      <c r="Q72" s="311">
        <v>0.22276388381398782</v>
      </c>
    </row>
    <row r="73" spans="2:17" ht="30">
      <c r="B73" s="316"/>
      <c r="C73" s="317"/>
      <c r="D73" s="305" t="s">
        <v>418</v>
      </c>
      <c r="E73" s="318" t="s">
        <v>566</v>
      </c>
      <c r="F73" s="307" t="s">
        <v>567</v>
      </c>
      <c r="G73" s="308" t="s">
        <v>568</v>
      </c>
      <c r="H73" s="309">
        <v>77430054.439999998</v>
      </c>
      <c r="I73" s="309">
        <v>3828487.649999999</v>
      </c>
      <c r="J73" s="309">
        <v>81258542.090000004</v>
      </c>
      <c r="K73" s="309">
        <v>17968979.879999999</v>
      </c>
      <c r="L73" s="309">
        <v>17593915.439999998</v>
      </c>
      <c r="M73" s="309">
        <v>17593915.439999998</v>
      </c>
      <c r="N73" s="309">
        <v>17593915.439999998</v>
      </c>
      <c r="O73" s="309">
        <v>63664626.650000006</v>
      </c>
      <c r="P73" s="310">
        <v>0.22722333811134537</v>
      </c>
      <c r="Q73" s="311">
        <v>0.21651773447416028</v>
      </c>
    </row>
    <row r="74" spans="2:17" ht="30">
      <c r="B74" s="316"/>
      <c r="C74" s="317"/>
      <c r="D74" s="305" t="s">
        <v>418</v>
      </c>
      <c r="E74" s="318" t="s">
        <v>569</v>
      </c>
      <c r="F74" s="307" t="s">
        <v>570</v>
      </c>
      <c r="G74" s="308" t="s">
        <v>571</v>
      </c>
      <c r="H74" s="309">
        <v>330485487.35000002</v>
      </c>
      <c r="I74" s="309">
        <v>28813242.370000001</v>
      </c>
      <c r="J74" s="309">
        <v>359298729.72000003</v>
      </c>
      <c r="K74" s="309">
        <v>83446280.769999996</v>
      </c>
      <c r="L74" s="309">
        <v>80889613.460000008</v>
      </c>
      <c r="M74" s="309">
        <v>80889613.460000008</v>
      </c>
      <c r="N74" s="309">
        <v>80889613.460000008</v>
      </c>
      <c r="O74" s="309">
        <v>278409116.25999999</v>
      </c>
      <c r="P74" s="310">
        <v>0.24475995635576583</v>
      </c>
      <c r="Q74" s="311">
        <v>0.22513192162698972</v>
      </c>
    </row>
    <row r="75" spans="2:17" ht="30">
      <c r="B75" s="316"/>
      <c r="C75" s="317"/>
      <c r="D75" s="305" t="s">
        <v>418</v>
      </c>
      <c r="E75" s="318" t="s">
        <v>572</v>
      </c>
      <c r="F75" s="307" t="s">
        <v>573</v>
      </c>
      <c r="G75" s="308" t="s">
        <v>574</v>
      </c>
      <c r="H75" s="309">
        <v>45157220.419999994</v>
      </c>
      <c r="I75" s="309">
        <v>3616707.9499999997</v>
      </c>
      <c r="J75" s="309">
        <v>48773928.369999997</v>
      </c>
      <c r="K75" s="309">
        <v>11170298.060000001</v>
      </c>
      <c r="L75" s="309">
        <v>11003258.51</v>
      </c>
      <c r="M75" s="309">
        <v>11003258.51</v>
      </c>
      <c r="N75" s="309">
        <v>11003258.51</v>
      </c>
      <c r="O75" s="309">
        <v>37770669.859999999</v>
      </c>
      <c r="P75" s="310">
        <v>0.24366554025381709</v>
      </c>
      <c r="Q75" s="311">
        <v>0.22559713514419139</v>
      </c>
    </row>
    <row r="76" spans="2:17" ht="30">
      <c r="B76" s="316"/>
      <c r="C76" s="317"/>
      <c r="D76" s="305" t="s">
        <v>418</v>
      </c>
      <c r="E76" s="318" t="s">
        <v>575</v>
      </c>
      <c r="F76" s="307" t="s">
        <v>576</v>
      </c>
      <c r="G76" s="308" t="s">
        <v>577</v>
      </c>
      <c r="H76" s="309">
        <v>28781567.540000007</v>
      </c>
      <c r="I76" s="309">
        <v>2281623.46</v>
      </c>
      <c r="J76" s="309">
        <v>31063191.000000007</v>
      </c>
      <c r="K76" s="309">
        <v>7064213.1400000006</v>
      </c>
      <c r="L76" s="309">
        <v>6828068.8100000005</v>
      </c>
      <c r="M76" s="309">
        <v>6828068.8100000005</v>
      </c>
      <c r="N76" s="309">
        <v>6828068.8100000005</v>
      </c>
      <c r="O76" s="309">
        <v>24235122.190000005</v>
      </c>
      <c r="P76" s="310">
        <v>0.23723755839602886</v>
      </c>
      <c r="Q76" s="311">
        <v>0.21981221472063187</v>
      </c>
    </row>
    <row r="77" spans="2:17" ht="45">
      <c r="B77" s="316"/>
      <c r="C77" s="317"/>
      <c r="D77" s="305" t="s">
        <v>418</v>
      </c>
      <c r="E77" s="318" t="s">
        <v>578</v>
      </c>
      <c r="F77" s="307" t="s">
        <v>579</v>
      </c>
      <c r="G77" s="308" t="s">
        <v>580</v>
      </c>
      <c r="H77" s="309">
        <v>68774229.739999995</v>
      </c>
      <c r="I77" s="309">
        <v>5309460.1500000013</v>
      </c>
      <c r="J77" s="309">
        <v>74083689.890000001</v>
      </c>
      <c r="K77" s="309">
        <v>16690179.440000001</v>
      </c>
      <c r="L77" s="309">
        <v>16356321.020000001</v>
      </c>
      <c r="M77" s="309">
        <v>16356321.020000001</v>
      </c>
      <c r="N77" s="309">
        <v>16356321.020000001</v>
      </c>
      <c r="O77" s="309">
        <v>57727368.869999997</v>
      </c>
      <c r="P77" s="310">
        <v>0.23782630618815859</v>
      </c>
      <c r="Q77" s="311">
        <v>0.22078167332493812</v>
      </c>
    </row>
    <row r="78" spans="2:17" ht="30">
      <c r="B78" s="316"/>
      <c r="C78" s="317"/>
      <c r="D78" s="305" t="s">
        <v>418</v>
      </c>
      <c r="E78" s="318" t="s">
        <v>581</v>
      </c>
      <c r="F78" s="307" t="s">
        <v>582</v>
      </c>
      <c r="G78" s="308" t="s">
        <v>583</v>
      </c>
      <c r="H78" s="309">
        <v>29472865.379999999</v>
      </c>
      <c r="I78" s="309">
        <v>1384868.7000000002</v>
      </c>
      <c r="J78" s="309">
        <v>30857734.079999998</v>
      </c>
      <c r="K78" s="309">
        <v>7342057</v>
      </c>
      <c r="L78" s="309">
        <v>7099647.0800000001</v>
      </c>
      <c r="M78" s="309">
        <v>7099647.0800000001</v>
      </c>
      <c r="N78" s="309">
        <v>7099647.0800000001</v>
      </c>
      <c r="O78" s="309">
        <v>23758087</v>
      </c>
      <c r="P78" s="310">
        <v>0.24088757534982505</v>
      </c>
      <c r="Q78" s="311">
        <v>0.23007674709989595</v>
      </c>
    </row>
    <row r="79" spans="2:17" ht="30">
      <c r="B79" s="316"/>
      <c r="C79" s="317"/>
      <c r="D79" s="305" t="s">
        <v>418</v>
      </c>
      <c r="E79" s="318" t="s">
        <v>584</v>
      </c>
      <c r="F79" s="307" t="s">
        <v>585</v>
      </c>
      <c r="G79" s="308" t="s">
        <v>586</v>
      </c>
      <c r="H79" s="309">
        <v>22052975.539999999</v>
      </c>
      <c r="I79" s="309">
        <v>135361.23000000021</v>
      </c>
      <c r="J79" s="309">
        <v>22188336.77</v>
      </c>
      <c r="K79" s="309">
        <v>5217846.7299999995</v>
      </c>
      <c r="L79" s="309">
        <v>4853524.9000000004</v>
      </c>
      <c r="M79" s="309">
        <v>4853524.9000000004</v>
      </c>
      <c r="N79" s="309">
        <v>4853524.9000000004</v>
      </c>
      <c r="O79" s="309">
        <v>17334811.869999997</v>
      </c>
      <c r="P79" s="310">
        <v>0.220084808564568</v>
      </c>
      <c r="Q79" s="311">
        <v>0.21874216847845332</v>
      </c>
    </row>
    <row r="80" spans="2:17" ht="30">
      <c r="B80" s="316"/>
      <c r="C80" s="317"/>
      <c r="D80" s="305" t="s">
        <v>418</v>
      </c>
      <c r="E80" s="318" t="s">
        <v>587</v>
      </c>
      <c r="F80" s="307" t="s">
        <v>588</v>
      </c>
      <c r="G80" s="308" t="s">
        <v>589</v>
      </c>
      <c r="H80" s="309">
        <v>156799151.17000002</v>
      </c>
      <c r="I80" s="309">
        <v>3824911.9999999986</v>
      </c>
      <c r="J80" s="309">
        <v>160624063.17000002</v>
      </c>
      <c r="K80" s="309">
        <v>38085191.969999999</v>
      </c>
      <c r="L80" s="309">
        <v>37087069.600000001</v>
      </c>
      <c r="M80" s="309">
        <v>37087069.600000001</v>
      </c>
      <c r="N80" s="309">
        <v>37205920.399999999</v>
      </c>
      <c r="O80" s="309">
        <v>123536993.57000002</v>
      </c>
      <c r="P80" s="310">
        <v>0.23652595899445006</v>
      </c>
      <c r="Q80" s="311">
        <v>0.23089360876612916</v>
      </c>
    </row>
    <row r="81" spans="2:17" ht="30">
      <c r="B81" s="316"/>
      <c r="C81" s="317"/>
      <c r="D81" s="305" t="s">
        <v>418</v>
      </c>
      <c r="E81" s="318" t="s">
        <v>590</v>
      </c>
      <c r="F81" s="307" t="s">
        <v>591</v>
      </c>
      <c r="G81" s="308" t="s">
        <v>592</v>
      </c>
      <c r="H81" s="309">
        <v>290494091.45000005</v>
      </c>
      <c r="I81" s="309">
        <v>7299893.3799999971</v>
      </c>
      <c r="J81" s="309">
        <v>297793984.83000004</v>
      </c>
      <c r="K81" s="309">
        <v>70275847.469999999</v>
      </c>
      <c r="L81" s="309">
        <v>65437137.120000005</v>
      </c>
      <c r="M81" s="309">
        <v>65437137.120000005</v>
      </c>
      <c r="N81" s="309">
        <v>65437017.120000005</v>
      </c>
      <c r="O81" s="309">
        <v>232356847.71000004</v>
      </c>
      <c r="P81" s="310">
        <v>0.22526150805123371</v>
      </c>
      <c r="Q81" s="311">
        <v>0.21973962018526241</v>
      </c>
    </row>
    <row r="82" spans="2:17" ht="30">
      <c r="B82" s="316"/>
      <c r="C82" s="317"/>
      <c r="D82" s="305" t="s">
        <v>418</v>
      </c>
      <c r="E82" s="318" t="s">
        <v>593</v>
      </c>
      <c r="F82" s="307" t="s">
        <v>594</v>
      </c>
      <c r="G82" s="308" t="s">
        <v>595</v>
      </c>
      <c r="H82" s="309">
        <v>104413840.13000001</v>
      </c>
      <c r="I82" s="309">
        <v>746275.65999999712</v>
      </c>
      <c r="J82" s="309">
        <v>105160115.79000001</v>
      </c>
      <c r="K82" s="309">
        <v>24609119.189999994</v>
      </c>
      <c r="L82" s="309">
        <v>24155088.799999997</v>
      </c>
      <c r="M82" s="309">
        <v>24155088.799999997</v>
      </c>
      <c r="N82" s="309">
        <v>24155088.799999997</v>
      </c>
      <c r="O82" s="309">
        <v>81005026.99000001</v>
      </c>
      <c r="P82" s="310">
        <v>0.23133991403750503</v>
      </c>
      <c r="Q82" s="311">
        <v>0.22969819516209564</v>
      </c>
    </row>
    <row r="83" spans="2:17" ht="30">
      <c r="B83" s="316"/>
      <c r="C83" s="317"/>
      <c r="D83" s="305" t="s">
        <v>418</v>
      </c>
      <c r="E83" s="318" t="s">
        <v>596</v>
      </c>
      <c r="F83" s="307" t="s">
        <v>597</v>
      </c>
      <c r="G83" s="308" t="s">
        <v>598</v>
      </c>
      <c r="H83" s="309">
        <v>162994586.59999996</v>
      </c>
      <c r="I83" s="309">
        <v>-3907427.589999998</v>
      </c>
      <c r="J83" s="309">
        <v>159087159.00999996</v>
      </c>
      <c r="K83" s="309">
        <v>39426010.520000011</v>
      </c>
      <c r="L83" s="309">
        <v>38254849.500000007</v>
      </c>
      <c r="M83" s="309">
        <v>38254849.500000007</v>
      </c>
      <c r="N83" s="309">
        <v>38254849.500000007</v>
      </c>
      <c r="O83" s="309">
        <v>120832309.50999996</v>
      </c>
      <c r="P83" s="310">
        <v>0.23470012285671835</v>
      </c>
      <c r="Q83" s="311">
        <v>0.24046472221931733</v>
      </c>
    </row>
    <row r="84" spans="2:17" ht="30">
      <c r="B84" s="316"/>
      <c r="C84" s="317"/>
      <c r="D84" s="305" t="s">
        <v>418</v>
      </c>
      <c r="E84" s="318" t="s">
        <v>599</v>
      </c>
      <c r="F84" s="307" t="s">
        <v>600</v>
      </c>
      <c r="G84" s="308" t="s">
        <v>601</v>
      </c>
      <c r="H84" s="309">
        <v>136360104.37</v>
      </c>
      <c r="I84" s="309">
        <v>2256419.4999999991</v>
      </c>
      <c r="J84" s="309">
        <v>138616523.87</v>
      </c>
      <c r="K84" s="309">
        <v>32518852.490000002</v>
      </c>
      <c r="L84" s="309">
        <v>31034630.460000001</v>
      </c>
      <c r="M84" s="309">
        <v>31034630.460000001</v>
      </c>
      <c r="N84" s="309">
        <v>31034630.460000001</v>
      </c>
      <c r="O84" s="309">
        <v>107581893.41</v>
      </c>
      <c r="P84" s="310">
        <v>0.22759318499632797</v>
      </c>
      <c r="Q84" s="311">
        <v>0.22388839074557584</v>
      </c>
    </row>
    <row r="85" spans="2:17" ht="30">
      <c r="B85" s="316"/>
      <c r="C85" s="317"/>
      <c r="D85" s="305" t="s">
        <v>418</v>
      </c>
      <c r="E85" s="318" t="s">
        <v>602</v>
      </c>
      <c r="F85" s="307" t="s">
        <v>603</v>
      </c>
      <c r="G85" s="308" t="s">
        <v>604</v>
      </c>
      <c r="H85" s="309">
        <v>172251072.95000002</v>
      </c>
      <c r="I85" s="309">
        <v>5347246.0100000007</v>
      </c>
      <c r="J85" s="309">
        <v>177598318.96000001</v>
      </c>
      <c r="K85" s="309">
        <v>41572891.990000002</v>
      </c>
      <c r="L85" s="309">
        <v>39961033.590000004</v>
      </c>
      <c r="M85" s="309">
        <v>39961033.590000004</v>
      </c>
      <c r="N85" s="309">
        <v>39961033.590000004</v>
      </c>
      <c r="O85" s="309">
        <v>137637285.37</v>
      </c>
      <c r="P85" s="310">
        <v>0.23199294440156926</v>
      </c>
      <c r="Q85" s="311">
        <v>0.22500794953470432</v>
      </c>
    </row>
    <row r="86" spans="2:17" ht="30">
      <c r="B86" s="316"/>
      <c r="C86" s="317"/>
      <c r="D86" s="305" t="s">
        <v>418</v>
      </c>
      <c r="E86" s="318" t="s">
        <v>605</v>
      </c>
      <c r="F86" s="307" t="s">
        <v>606</v>
      </c>
      <c r="G86" s="308" t="s">
        <v>607</v>
      </c>
      <c r="H86" s="309">
        <v>269310984.94999999</v>
      </c>
      <c r="I86" s="309">
        <v>18601505.950000003</v>
      </c>
      <c r="J86" s="309">
        <v>287912490.89999998</v>
      </c>
      <c r="K86" s="309">
        <v>66991679.299999975</v>
      </c>
      <c r="L86" s="309">
        <v>62944726.139999978</v>
      </c>
      <c r="M86" s="309">
        <v>62944726.139999978</v>
      </c>
      <c r="N86" s="309">
        <v>62944726.139999978</v>
      </c>
      <c r="O86" s="309">
        <v>224967764.75999999</v>
      </c>
      <c r="P86" s="310">
        <v>0.23372506008875291</v>
      </c>
      <c r="Q86" s="311">
        <v>0.2186245061589302</v>
      </c>
    </row>
    <row r="87" spans="2:17" ht="30">
      <c r="B87" s="316"/>
      <c r="C87" s="317"/>
      <c r="D87" s="305" t="s">
        <v>418</v>
      </c>
      <c r="E87" s="318" t="s">
        <v>608</v>
      </c>
      <c r="F87" s="307" t="s">
        <v>609</v>
      </c>
      <c r="G87" s="308" t="s">
        <v>610</v>
      </c>
      <c r="H87" s="309">
        <v>769000265.45000005</v>
      </c>
      <c r="I87" s="309">
        <v>14915421.160000004</v>
      </c>
      <c r="J87" s="309">
        <v>783915686.61000001</v>
      </c>
      <c r="K87" s="309">
        <v>252950762.79999998</v>
      </c>
      <c r="L87" s="309">
        <v>214972135.18999994</v>
      </c>
      <c r="M87" s="309">
        <v>214972135.18999994</v>
      </c>
      <c r="N87" s="309">
        <v>214972135.18999994</v>
      </c>
      <c r="O87" s="309">
        <v>568943551.42000008</v>
      </c>
      <c r="P87" s="310">
        <v>0.27954754354239858</v>
      </c>
      <c r="Q87" s="311">
        <v>0.2742286432864165</v>
      </c>
    </row>
    <row r="88" spans="2:17" ht="30">
      <c r="B88" s="316"/>
      <c r="C88" s="317"/>
      <c r="D88" s="305" t="s">
        <v>418</v>
      </c>
      <c r="E88" s="318" t="s">
        <v>611</v>
      </c>
      <c r="F88" s="307" t="s">
        <v>612</v>
      </c>
      <c r="G88" s="308" t="s">
        <v>613</v>
      </c>
      <c r="H88" s="309">
        <v>131483460.00999999</v>
      </c>
      <c r="I88" s="309">
        <v>8133703.3900000006</v>
      </c>
      <c r="J88" s="309">
        <v>139617163.39999998</v>
      </c>
      <c r="K88" s="309">
        <v>31277202.45000001</v>
      </c>
      <c r="L88" s="309">
        <v>30176806.620000012</v>
      </c>
      <c r="M88" s="309">
        <v>30176806.620000012</v>
      </c>
      <c r="N88" s="309">
        <v>30176806.620000012</v>
      </c>
      <c r="O88" s="309">
        <v>109440356.77999997</v>
      </c>
      <c r="P88" s="310">
        <v>0.22951028682774938</v>
      </c>
      <c r="Q88" s="311">
        <v>0.21613966281168565</v>
      </c>
    </row>
    <row r="89" spans="2:17" ht="30">
      <c r="B89" s="316"/>
      <c r="C89" s="317"/>
      <c r="D89" s="305" t="s">
        <v>418</v>
      </c>
      <c r="E89" s="318" t="s">
        <v>614</v>
      </c>
      <c r="F89" s="307" t="s">
        <v>615</v>
      </c>
      <c r="G89" s="308" t="s">
        <v>616</v>
      </c>
      <c r="H89" s="309">
        <v>127182631.68000001</v>
      </c>
      <c r="I89" s="309">
        <v>3529364.5300000003</v>
      </c>
      <c r="J89" s="309">
        <v>130711996.21000001</v>
      </c>
      <c r="K89" s="309">
        <v>30788527.019999996</v>
      </c>
      <c r="L89" s="309">
        <v>29779982.809999995</v>
      </c>
      <c r="M89" s="309">
        <v>29779982.809999995</v>
      </c>
      <c r="N89" s="309">
        <v>29779982.809999995</v>
      </c>
      <c r="O89" s="309">
        <v>100932013.40000001</v>
      </c>
      <c r="P89" s="310">
        <v>0.23415133353214784</v>
      </c>
      <c r="Q89" s="311">
        <v>0.22782899560462611</v>
      </c>
    </row>
    <row r="90" spans="2:17" ht="30">
      <c r="B90" s="316"/>
      <c r="C90" s="317"/>
      <c r="D90" s="305" t="s">
        <v>418</v>
      </c>
      <c r="E90" s="318" t="s">
        <v>617</v>
      </c>
      <c r="F90" s="307" t="s">
        <v>618</v>
      </c>
      <c r="G90" s="308" t="s">
        <v>619</v>
      </c>
      <c r="H90" s="309">
        <v>136077913.90999997</v>
      </c>
      <c r="I90" s="309">
        <v>8629368.3500000015</v>
      </c>
      <c r="J90" s="309">
        <v>144707282.25999996</v>
      </c>
      <c r="K90" s="309">
        <v>32845631.659999996</v>
      </c>
      <c r="L90" s="309">
        <v>31923136.149999999</v>
      </c>
      <c r="M90" s="309">
        <v>31923136.149999999</v>
      </c>
      <c r="N90" s="309">
        <v>31923136.149999999</v>
      </c>
      <c r="O90" s="309">
        <v>112784146.10999995</v>
      </c>
      <c r="P90" s="310">
        <v>0.23459454391043585</v>
      </c>
      <c r="Q90" s="311">
        <v>0.22060490426903831</v>
      </c>
    </row>
    <row r="91" spans="2:17" ht="30">
      <c r="B91" s="316"/>
      <c r="C91" s="317"/>
      <c r="D91" s="305" t="s">
        <v>418</v>
      </c>
      <c r="E91" s="318" t="s">
        <v>620</v>
      </c>
      <c r="F91" s="307" t="s">
        <v>621</v>
      </c>
      <c r="G91" s="308" t="s">
        <v>622</v>
      </c>
      <c r="H91" s="309">
        <v>95876900.469999954</v>
      </c>
      <c r="I91" s="309">
        <v>1345015.9999999991</v>
      </c>
      <c r="J91" s="309">
        <v>97221916.469999954</v>
      </c>
      <c r="K91" s="309">
        <v>21686327.690000001</v>
      </c>
      <c r="L91" s="309">
        <v>20200066.720000003</v>
      </c>
      <c r="M91" s="309">
        <v>20200066.720000003</v>
      </c>
      <c r="N91" s="309">
        <v>20200066.720000003</v>
      </c>
      <c r="O91" s="309">
        <v>77021849.749999955</v>
      </c>
      <c r="P91" s="310">
        <v>0.21068752349081871</v>
      </c>
      <c r="Q91" s="311">
        <v>0.20777276825470928</v>
      </c>
    </row>
    <row r="92" spans="2:17" ht="30">
      <c r="B92" s="316"/>
      <c r="C92" s="317"/>
      <c r="D92" s="305" t="s">
        <v>418</v>
      </c>
      <c r="E92" s="318" t="s">
        <v>623</v>
      </c>
      <c r="F92" s="307" t="s">
        <v>624</v>
      </c>
      <c r="G92" s="308" t="s">
        <v>625</v>
      </c>
      <c r="H92" s="309">
        <v>144845618.48000002</v>
      </c>
      <c r="I92" s="309">
        <v>1726293.1799999988</v>
      </c>
      <c r="J92" s="309">
        <v>146571911.66000003</v>
      </c>
      <c r="K92" s="309">
        <v>34374620.589999996</v>
      </c>
      <c r="L92" s="309">
        <v>32627206.789999999</v>
      </c>
      <c r="M92" s="309">
        <v>32627206.789999999</v>
      </c>
      <c r="N92" s="309">
        <v>32625778.789999999</v>
      </c>
      <c r="O92" s="309">
        <v>113944704.87000003</v>
      </c>
      <c r="P92" s="310">
        <v>0.22525504832239779</v>
      </c>
      <c r="Q92" s="311">
        <v>0.22260204169052994</v>
      </c>
    </row>
    <row r="93" spans="2:17" ht="30">
      <c r="B93" s="316"/>
      <c r="C93" s="317"/>
      <c r="D93" s="305" t="s">
        <v>418</v>
      </c>
      <c r="E93" s="318" t="s">
        <v>626</v>
      </c>
      <c r="F93" s="307" t="s">
        <v>627</v>
      </c>
      <c r="G93" s="308" t="s">
        <v>628</v>
      </c>
      <c r="H93" s="309">
        <v>131037379.76000001</v>
      </c>
      <c r="I93" s="309">
        <v>3930258.3300000005</v>
      </c>
      <c r="J93" s="309">
        <v>134967638.09</v>
      </c>
      <c r="K93" s="309">
        <v>31314666.220000006</v>
      </c>
      <c r="L93" s="309">
        <v>30270725.270000003</v>
      </c>
      <c r="M93" s="309">
        <v>30270725.270000003</v>
      </c>
      <c r="N93" s="309">
        <v>30270725.270000003</v>
      </c>
      <c r="O93" s="309">
        <v>104696912.81999999</v>
      </c>
      <c r="P93" s="310">
        <v>0.23100832239962368</v>
      </c>
      <c r="Q93" s="311">
        <v>0.22428135883814371</v>
      </c>
    </row>
    <row r="94" spans="2:17" ht="30">
      <c r="B94" s="316"/>
      <c r="C94" s="317"/>
      <c r="D94" s="305" t="s">
        <v>418</v>
      </c>
      <c r="E94" s="318" t="s">
        <v>629</v>
      </c>
      <c r="F94" s="307" t="s">
        <v>630</v>
      </c>
      <c r="G94" s="308" t="s">
        <v>631</v>
      </c>
      <c r="H94" s="309">
        <v>44210451.219999999</v>
      </c>
      <c r="I94" s="309">
        <v>-2481524.4900000002</v>
      </c>
      <c r="J94" s="309">
        <v>41728926.729999997</v>
      </c>
      <c r="K94" s="309">
        <v>10246753.609999998</v>
      </c>
      <c r="L94" s="309">
        <v>10121537.409999996</v>
      </c>
      <c r="M94" s="309">
        <v>10121537.409999996</v>
      </c>
      <c r="N94" s="309">
        <v>10121537.409999996</v>
      </c>
      <c r="O94" s="309">
        <v>31607389.32</v>
      </c>
      <c r="P94" s="310">
        <v>0.22893992553102915</v>
      </c>
      <c r="Q94" s="311">
        <v>0.24255446289068736</v>
      </c>
    </row>
    <row r="95" spans="2:17" ht="30">
      <c r="B95" s="316"/>
      <c r="C95" s="317"/>
      <c r="D95" s="305" t="s">
        <v>418</v>
      </c>
      <c r="E95" s="318" t="s">
        <v>632</v>
      </c>
      <c r="F95" s="307" t="s">
        <v>633</v>
      </c>
      <c r="G95" s="308" t="s">
        <v>634</v>
      </c>
      <c r="H95" s="309">
        <v>117253048.39</v>
      </c>
      <c r="I95" s="309">
        <v>-779886.85000000149</v>
      </c>
      <c r="J95" s="309">
        <v>116473161.53999999</v>
      </c>
      <c r="K95" s="309">
        <v>26625791.689999998</v>
      </c>
      <c r="L95" s="309">
        <v>26289103.679999996</v>
      </c>
      <c r="M95" s="309">
        <v>26289103.679999996</v>
      </c>
      <c r="N95" s="309">
        <v>26286005.119999997</v>
      </c>
      <c r="O95" s="309">
        <v>90184057.859999999</v>
      </c>
      <c r="P95" s="310">
        <v>0.22420827467580007</v>
      </c>
      <c r="Q95" s="311">
        <v>0.22570953971204444</v>
      </c>
    </row>
    <row r="96" spans="2:17" ht="30">
      <c r="B96" s="316"/>
      <c r="C96" s="317"/>
      <c r="D96" s="305" t="s">
        <v>418</v>
      </c>
      <c r="E96" s="318" t="s">
        <v>635</v>
      </c>
      <c r="F96" s="307" t="s">
        <v>636</v>
      </c>
      <c r="G96" s="308" t="s">
        <v>637</v>
      </c>
      <c r="H96" s="309">
        <v>153383231.25000003</v>
      </c>
      <c r="I96" s="309">
        <v>13631545.73</v>
      </c>
      <c r="J96" s="309">
        <v>167014776.98000002</v>
      </c>
      <c r="K96" s="309">
        <v>35822986.219999991</v>
      </c>
      <c r="L96" s="309">
        <v>35249452.409999996</v>
      </c>
      <c r="M96" s="309">
        <v>35249452.409999996</v>
      </c>
      <c r="N96" s="309">
        <v>35249452.409999996</v>
      </c>
      <c r="O96" s="309">
        <v>131765324.57000002</v>
      </c>
      <c r="P96" s="310">
        <v>0.22981294710467243</v>
      </c>
      <c r="Q96" s="311">
        <v>0.21105589006786574</v>
      </c>
    </row>
    <row r="97" spans="2:17" ht="30">
      <c r="B97" s="316"/>
      <c r="C97" s="317"/>
      <c r="D97" s="305" t="s">
        <v>418</v>
      </c>
      <c r="E97" s="318" t="s">
        <v>638</v>
      </c>
      <c r="F97" s="307" t="s">
        <v>639</v>
      </c>
      <c r="G97" s="308" t="s">
        <v>640</v>
      </c>
      <c r="H97" s="309">
        <v>163828701.40000001</v>
      </c>
      <c r="I97" s="309">
        <v>22010304.309999995</v>
      </c>
      <c r="J97" s="309">
        <v>185839005.71000001</v>
      </c>
      <c r="K97" s="309">
        <v>37559739.319999993</v>
      </c>
      <c r="L97" s="309">
        <v>37200513.839999996</v>
      </c>
      <c r="M97" s="309">
        <v>37200513.839999996</v>
      </c>
      <c r="N97" s="309">
        <v>37113202.979999997</v>
      </c>
      <c r="O97" s="309">
        <v>148638491.87</v>
      </c>
      <c r="P97" s="310">
        <v>0.2270695764667765</v>
      </c>
      <c r="Q97" s="311">
        <v>0.20017602708255469</v>
      </c>
    </row>
    <row r="98" spans="2:17" ht="30">
      <c r="B98" s="316"/>
      <c r="C98" s="317"/>
      <c r="D98" s="305" t="s">
        <v>418</v>
      </c>
      <c r="E98" s="318" t="s">
        <v>641</v>
      </c>
      <c r="F98" s="307" t="s">
        <v>642</v>
      </c>
      <c r="G98" s="308" t="s">
        <v>643</v>
      </c>
      <c r="H98" s="309">
        <v>44869827</v>
      </c>
      <c r="I98" s="309">
        <v>-2994602.9099999997</v>
      </c>
      <c r="J98" s="309">
        <v>41875224.090000004</v>
      </c>
      <c r="K98" s="309">
        <v>11087138.91</v>
      </c>
      <c r="L98" s="309">
        <v>10851241.600000001</v>
      </c>
      <c r="M98" s="309">
        <v>10851241.600000001</v>
      </c>
      <c r="N98" s="309">
        <v>10851241.600000001</v>
      </c>
      <c r="O98" s="309">
        <v>31023982.490000002</v>
      </c>
      <c r="P98" s="310">
        <v>0.24183827586409018</v>
      </c>
      <c r="Q98" s="311">
        <v>0.25913274103747014</v>
      </c>
    </row>
    <row r="99" spans="2:17" ht="30">
      <c r="B99" s="316"/>
      <c r="C99" s="317"/>
      <c r="D99" s="305" t="s">
        <v>418</v>
      </c>
      <c r="E99" s="318" t="s">
        <v>644</v>
      </c>
      <c r="F99" s="307" t="s">
        <v>645</v>
      </c>
      <c r="G99" s="308" t="s">
        <v>646</v>
      </c>
      <c r="H99" s="309">
        <v>89557698.859999999</v>
      </c>
      <c r="I99" s="309">
        <v>-2940324.6500000022</v>
      </c>
      <c r="J99" s="309">
        <v>86617374.209999993</v>
      </c>
      <c r="K99" s="309">
        <v>19905357.81000001</v>
      </c>
      <c r="L99" s="309">
        <v>19352758.700000007</v>
      </c>
      <c r="M99" s="309">
        <v>19352758.700000007</v>
      </c>
      <c r="N99" s="309">
        <v>19352758.700000007</v>
      </c>
      <c r="O99" s="309">
        <v>67264615.50999999</v>
      </c>
      <c r="P99" s="310">
        <v>0.21609263018529512</v>
      </c>
      <c r="Q99" s="311">
        <v>0.22342813871360379</v>
      </c>
    </row>
    <row r="100" spans="2:17" ht="30">
      <c r="B100" s="316"/>
      <c r="C100" s="317"/>
      <c r="D100" s="305" t="s">
        <v>418</v>
      </c>
      <c r="E100" s="318" t="s">
        <v>647</v>
      </c>
      <c r="F100" s="307" t="s">
        <v>648</v>
      </c>
      <c r="G100" s="308" t="s">
        <v>649</v>
      </c>
      <c r="H100" s="309">
        <v>47243037.57</v>
      </c>
      <c r="I100" s="309">
        <v>2146579.5900000003</v>
      </c>
      <c r="J100" s="309">
        <v>49389617.160000004</v>
      </c>
      <c r="K100" s="309">
        <v>11103451.279999996</v>
      </c>
      <c r="L100" s="309">
        <v>10890156.699999997</v>
      </c>
      <c r="M100" s="309">
        <v>10890156.699999997</v>
      </c>
      <c r="N100" s="309">
        <v>10890156.699999997</v>
      </c>
      <c r="O100" s="309">
        <v>38499460.460000008</v>
      </c>
      <c r="P100" s="310">
        <v>0.23051347373386086</v>
      </c>
      <c r="Q100" s="311">
        <v>0.22049485957181686</v>
      </c>
    </row>
    <row r="101" spans="2:17" ht="30">
      <c r="B101" s="316"/>
      <c r="C101" s="317"/>
      <c r="D101" s="305" t="s">
        <v>418</v>
      </c>
      <c r="E101" s="318" t="s">
        <v>650</v>
      </c>
      <c r="F101" s="307" t="s">
        <v>651</v>
      </c>
      <c r="G101" s="308" t="s">
        <v>652</v>
      </c>
      <c r="H101" s="309">
        <v>35598733.940000013</v>
      </c>
      <c r="I101" s="309">
        <v>4498095.49</v>
      </c>
      <c r="J101" s="309">
        <v>40096829.430000015</v>
      </c>
      <c r="K101" s="309">
        <v>8707377.5499999989</v>
      </c>
      <c r="L101" s="309">
        <v>8582711.4799999986</v>
      </c>
      <c r="M101" s="309">
        <v>8582711.4799999986</v>
      </c>
      <c r="N101" s="309">
        <v>8582711.4799999986</v>
      </c>
      <c r="O101" s="309">
        <v>31514117.950000018</v>
      </c>
      <c r="P101" s="310">
        <v>0.24109597533625082</v>
      </c>
      <c r="Q101" s="311">
        <v>0.21404962940981331</v>
      </c>
    </row>
    <row r="102" spans="2:17" ht="30">
      <c r="B102" s="316"/>
      <c r="C102" s="317"/>
      <c r="D102" s="305" t="s">
        <v>418</v>
      </c>
      <c r="E102" s="318" t="s">
        <v>653</v>
      </c>
      <c r="F102" s="307" t="s">
        <v>654</v>
      </c>
      <c r="G102" s="308" t="s">
        <v>655</v>
      </c>
      <c r="H102" s="309">
        <v>40566979.350000001</v>
      </c>
      <c r="I102" s="309">
        <v>1693579.7800000003</v>
      </c>
      <c r="J102" s="309">
        <v>42260559.130000003</v>
      </c>
      <c r="K102" s="309">
        <v>9166983.8099999987</v>
      </c>
      <c r="L102" s="309">
        <v>9081096.1499999985</v>
      </c>
      <c r="M102" s="309">
        <v>9081096.1499999985</v>
      </c>
      <c r="N102" s="309">
        <v>9004126.1499999985</v>
      </c>
      <c r="O102" s="309">
        <v>33179462.980000004</v>
      </c>
      <c r="P102" s="310">
        <v>0.22385438342970926</v>
      </c>
      <c r="Q102" s="311">
        <v>0.21488348325125431</v>
      </c>
    </row>
    <row r="103" spans="2:17" ht="30">
      <c r="B103" s="316"/>
      <c r="C103" s="317"/>
      <c r="D103" s="305" t="s">
        <v>418</v>
      </c>
      <c r="E103" s="318" t="s">
        <v>656</v>
      </c>
      <c r="F103" s="307" t="s">
        <v>657</v>
      </c>
      <c r="G103" s="308" t="s">
        <v>658</v>
      </c>
      <c r="H103" s="309">
        <v>46951021.750000007</v>
      </c>
      <c r="I103" s="309">
        <v>4151533.5200000005</v>
      </c>
      <c r="J103" s="309">
        <v>51102555.270000011</v>
      </c>
      <c r="K103" s="309">
        <v>12573709.629999999</v>
      </c>
      <c r="L103" s="309">
        <v>12471738.810000002</v>
      </c>
      <c r="M103" s="309">
        <v>12471738.810000002</v>
      </c>
      <c r="N103" s="309">
        <v>12471738.810000002</v>
      </c>
      <c r="O103" s="309">
        <v>38630816.460000008</v>
      </c>
      <c r="P103" s="310">
        <v>0.26563295845633011</v>
      </c>
      <c r="Q103" s="311">
        <v>0.2440531348012962</v>
      </c>
    </row>
    <row r="104" spans="2:17" ht="30">
      <c r="B104" s="316"/>
      <c r="C104" s="317"/>
      <c r="D104" s="305" t="s">
        <v>418</v>
      </c>
      <c r="E104" s="318" t="s">
        <v>659</v>
      </c>
      <c r="F104" s="307" t="s">
        <v>660</v>
      </c>
      <c r="G104" s="308" t="s">
        <v>661</v>
      </c>
      <c r="H104" s="309">
        <v>14402638.050000003</v>
      </c>
      <c r="I104" s="309">
        <v>1272089.2399999998</v>
      </c>
      <c r="J104" s="309">
        <v>15674727.290000003</v>
      </c>
      <c r="K104" s="309">
        <v>4656391.25</v>
      </c>
      <c r="L104" s="309">
        <v>4620465.43</v>
      </c>
      <c r="M104" s="309">
        <v>4620465.43</v>
      </c>
      <c r="N104" s="309">
        <v>4620465.43</v>
      </c>
      <c r="O104" s="309">
        <v>11054261.860000003</v>
      </c>
      <c r="P104" s="310">
        <v>0.32080688370836336</v>
      </c>
      <c r="Q104" s="311">
        <v>0.29477166297800378</v>
      </c>
    </row>
    <row r="105" spans="2:17" ht="30">
      <c r="B105" s="316"/>
      <c r="C105" s="317"/>
      <c r="D105" s="305" t="s">
        <v>418</v>
      </c>
      <c r="E105" s="318" t="s">
        <v>662</v>
      </c>
      <c r="F105" s="307" t="s">
        <v>663</v>
      </c>
      <c r="G105" s="308" t="s">
        <v>664</v>
      </c>
      <c r="H105" s="309">
        <v>15604473.840000004</v>
      </c>
      <c r="I105" s="309">
        <v>971306.93</v>
      </c>
      <c r="J105" s="309">
        <v>16575780.770000003</v>
      </c>
      <c r="K105" s="309">
        <v>3910115.4900000012</v>
      </c>
      <c r="L105" s="309">
        <v>3856417.290000001</v>
      </c>
      <c r="M105" s="309">
        <v>3856417.290000001</v>
      </c>
      <c r="N105" s="309">
        <v>3856417.290000001</v>
      </c>
      <c r="O105" s="309">
        <v>12719363.480000002</v>
      </c>
      <c r="P105" s="310">
        <v>0.24713536191874574</v>
      </c>
      <c r="Q105" s="311">
        <v>0.23265373399361147</v>
      </c>
    </row>
    <row r="106" spans="2:17" ht="30">
      <c r="B106" s="316"/>
      <c r="C106" s="317"/>
      <c r="D106" s="305" t="s">
        <v>418</v>
      </c>
      <c r="E106" s="318" t="s">
        <v>665</v>
      </c>
      <c r="F106" s="307" t="s">
        <v>666</v>
      </c>
      <c r="G106" s="308" t="s">
        <v>667</v>
      </c>
      <c r="H106" s="309">
        <v>42291854.839999996</v>
      </c>
      <c r="I106" s="309">
        <v>2793868.57</v>
      </c>
      <c r="J106" s="309">
        <v>45085723.409999996</v>
      </c>
      <c r="K106" s="309">
        <v>10062570.760000002</v>
      </c>
      <c r="L106" s="309">
        <v>9909582.3800000027</v>
      </c>
      <c r="M106" s="309">
        <v>9909582.3800000027</v>
      </c>
      <c r="N106" s="309">
        <v>9909582.3800000027</v>
      </c>
      <c r="O106" s="309">
        <v>35176141.029999994</v>
      </c>
      <c r="P106" s="310">
        <v>0.23431420583207516</v>
      </c>
      <c r="Q106" s="311">
        <v>0.21979424151375734</v>
      </c>
    </row>
    <row r="107" spans="2:17" ht="45">
      <c r="B107" s="316"/>
      <c r="C107" s="317"/>
      <c r="D107" s="305" t="s">
        <v>418</v>
      </c>
      <c r="E107" s="318" t="s">
        <v>668</v>
      </c>
      <c r="F107" s="307" t="s">
        <v>669</v>
      </c>
      <c r="G107" s="308" t="s">
        <v>670</v>
      </c>
      <c r="H107" s="309">
        <v>42555463.06000001</v>
      </c>
      <c r="I107" s="309">
        <v>-303335.2899999998</v>
      </c>
      <c r="J107" s="309">
        <v>42252127.770000011</v>
      </c>
      <c r="K107" s="309">
        <v>10380737.030000003</v>
      </c>
      <c r="L107" s="309">
        <v>10128745.550000003</v>
      </c>
      <c r="M107" s="309">
        <v>10128745.550000003</v>
      </c>
      <c r="N107" s="309">
        <v>10128745.550000003</v>
      </c>
      <c r="O107" s="309">
        <v>32123382.220000006</v>
      </c>
      <c r="P107" s="310">
        <v>0.23801281484633904</v>
      </c>
      <c r="Q107" s="311">
        <v>0.23972154976752783</v>
      </c>
    </row>
    <row r="108" spans="2:17" ht="30">
      <c r="B108" s="316"/>
      <c r="C108" s="317"/>
      <c r="D108" s="305" t="s">
        <v>418</v>
      </c>
      <c r="E108" s="318" t="s">
        <v>671</v>
      </c>
      <c r="F108" s="307" t="s">
        <v>672</v>
      </c>
      <c r="G108" s="308" t="s">
        <v>673</v>
      </c>
      <c r="H108" s="309">
        <v>47024719.579999991</v>
      </c>
      <c r="I108" s="309">
        <v>3680263.8600000003</v>
      </c>
      <c r="J108" s="309">
        <v>50704983.43999999</v>
      </c>
      <c r="K108" s="309">
        <v>9987323.120000001</v>
      </c>
      <c r="L108" s="309">
        <v>9915202.120000001</v>
      </c>
      <c r="M108" s="309">
        <v>9915202.120000001</v>
      </c>
      <c r="N108" s="309">
        <v>9915202.120000001</v>
      </c>
      <c r="O108" s="309">
        <v>40789781.319999993</v>
      </c>
      <c r="P108" s="310">
        <v>0.21085085054323258</v>
      </c>
      <c r="Q108" s="311">
        <v>0.19554689593248398</v>
      </c>
    </row>
    <row r="109" spans="2:17" ht="30">
      <c r="B109" s="316"/>
      <c r="C109" s="317"/>
      <c r="D109" s="305" t="s">
        <v>418</v>
      </c>
      <c r="E109" s="318" t="s">
        <v>674</v>
      </c>
      <c r="F109" s="307" t="s">
        <v>675</v>
      </c>
      <c r="G109" s="308" t="s">
        <v>676</v>
      </c>
      <c r="H109" s="309">
        <v>37540907.670000002</v>
      </c>
      <c r="I109" s="309">
        <v>-1603301.9100000001</v>
      </c>
      <c r="J109" s="309">
        <v>35937605.760000005</v>
      </c>
      <c r="K109" s="309">
        <v>9219672.540000001</v>
      </c>
      <c r="L109" s="309">
        <v>9084764.0900000017</v>
      </c>
      <c r="M109" s="309">
        <v>9084764.0900000017</v>
      </c>
      <c r="N109" s="309">
        <v>9055030.3600000013</v>
      </c>
      <c r="O109" s="309">
        <v>26852841.670000002</v>
      </c>
      <c r="P109" s="310">
        <v>0.24199638884224137</v>
      </c>
      <c r="Q109" s="311">
        <v>0.25279269160751128</v>
      </c>
    </row>
    <row r="110" spans="2:17" ht="30">
      <c r="B110" s="316"/>
      <c r="C110" s="317"/>
      <c r="D110" s="305" t="s">
        <v>418</v>
      </c>
      <c r="E110" s="318" t="s">
        <v>677</v>
      </c>
      <c r="F110" s="307" t="s">
        <v>678</v>
      </c>
      <c r="G110" s="308" t="s">
        <v>679</v>
      </c>
      <c r="H110" s="309">
        <v>44341245.340000004</v>
      </c>
      <c r="I110" s="309">
        <v>51953.540000000154</v>
      </c>
      <c r="J110" s="309">
        <v>44393198.880000003</v>
      </c>
      <c r="K110" s="309">
        <v>10695165.290000001</v>
      </c>
      <c r="L110" s="309">
        <v>10534916.440000003</v>
      </c>
      <c r="M110" s="309">
        <v>10534916.440000003</v>
      </c>
      <c r="N110" s="309">
        <v>10509858.890000002</v>
      </c>
      <c r="O110" s="309">
        <v>33858282.439999998</v>
      </c>
      <c r="P110" s="310">
        <v>0.23758729280651283</v>
      </c>
      <c r="Q110" s="311">
        <v>0.23730924343787688</v>
      </c>
    </row>
    <row r="111" spans="2:17" ht="30">
      <c r="B111" s="316"/>
      <c r="C111" s="317"/>
      <c r="D111" s="305" t="s">
        <v>418</v>
      </c>
      <c r="E111" s="318" t="s">
        <v>680</v>
      </c>
      <c r="F111" s="307" t="s">
        <v>681</v>
      </c>
      <c r="G111" s="308" t="s">
        <v>682</v>
      </c>
      <c r="H111" s="309">
        <v>35803667.599999994</v>
      </c>
      <c r="I111" s="309">
        <v>598252.12000000023</v>
      </c>
      <c r="J111" s="309">
        <v>36401919.719999991</v>
      </c>
      <c r="K111" s="309">
        <v>8021421.080000001</v>
      </c>
      <c r="L111" s="309">
        <v>7838638.7600000016</v>
      </c>
      <c r="M111" s="309">
        <v>7838638.7600000016</v>
      </c>
      <c r="N111" s="309">
        <v>7838638.7600000016</v>
      </c>
      <c r="O111" s="309">
        <v>28563280.95999999</v>
      </c>
      <c r="P111" s="310">
        <v>0.21893396083254898</v>
      </c>
      <c r="Q111" s="311">
        <v>0.21533586196261201</v>
      </c>
    </row>
    <row r="112" spans="2:17" ht="30">
      <c r="B112" s="316"/>
      <c r="C112" s="317"/>
      <c r="D112" s="305" t="s">
        <v>418</v>
      </c>
      <c r="E112" s="318" t="s">
        <v>683</v>
      </c>
      <c r="F112" s="307" t="s">
        <v>684</v>
      </c>
      <c r="G112" s="308" t="s">
        <v>685</v>
      </c>
      <c r="H112" s="309">
        <v>24883722.940000005</v>
      </c>
      <c r="I112" s="309">
        <v>3199318.1100000003</v>
      </c>
      <c r="J112" s="309">
        <v>28083041.050000004</v>
      </c>
      <c r="K112" s="309">
        <v>5889816.4300000006</v>
      </c>
      <c r="L112" s="309">
        <v>5808304.8900000015</v>
      </c>
      <c r="M112" s="309">
        <v>5808304.8900000015</v>
      </c>
      <c r="N112" s="309">
        <v>5782912.8100000024</v>
      </c>
      <c r="O112" s="309">
        <v>22274736.160000004</v>
      </c>
      <c r="P112" s="310">
        <v>0.23341784121311232</v>
      </c>
      <c r="Q112" s="311">
        <v>0.20682606558380545</v>
      </c>
    </row>
    <row r="113" spans="2:17" ht="30">
      <c r="B113" s="316"/>
      <c r="C113" s="317"/>
      <c r="D113" s="305" t="s">
        <v>418</v>
      </c>
      <c r="E113" s="318" t="s">
        <v>686</v>
      </c>
      <c r="F113" s="307" t="s">
        <v>687</v>
      </c>
      <c r="G113" s="308" t="s">
        <v>688</v>
      </c>
      <c r="H113" s="309">
        <v>40498273.920000002</v>
      </c>
      <c r="I113" s="309">
        <v>-1352377.2200000007</v>
      </c>
      <c r="J113" s="309">
        <v>39145896.700000003</v>
      </c>
      <c r="K113" s="309">
        <v>10059360.15</v>
      </c>
      <c r="L113" s="309">
        <v>9881483.459999999</v>
      </c>
      <c r="M113" s="309">
        <v>9881483.459999999</v>
      </c>
      <c r="N113" s="309">
        <v>9881483.459999999</v>
      </c>
      <c r="O113" s="309">
        <v>29264413.240000002</v>
      </c>
      <c r="P113" s="310">
        <v>0.2439976449248136</v>
      </c>
      <c r="Q113" s="311">
        <v>0.25242705603931148</v>
      </c>
    </row>
    <row r="114" spans="2:17" ht="30">
      <c r="B114" s="316"/>
      <c r="C114" s="317"/>
      <c r="D114" s="305" t="s">
        <v>418</v>
      </c>
      <c r="E114" s="318" t="s">
        <v>689</v>
      </c>
      <c r="F114" s="307" t="s">
        <v>690</v>
      </c>
      <c r="G114" s="308" t="s">
        <v>691</v>
      </c>
      <c r="H114" s="309">
        <v>35356001.38000001</v>
      </c>
      <c r="I114" s="309">
        <v>-63002.419999999809</v>
      </c>
      <c r="J114" s="309">
        <v>35292998.960000008</v>
      </c>
      <c r="K114" s="309">
        <v>8655183.5399999991</v>
      </c>
      <c r="L114" s="309">
        <v>8220701.5199999986</v>
      </c>
      <c r="M114" s="309">
        <v>8220701.5199999986</v>
      </c>
      <c r="N114" s="309">
        <v>8220701.5199999986</v>
      </c>
      <c r="O114" s="309">
        <v>27072297.440000009</v>
      </c>
      <c r="P114" s="310">
        <v>0.23251219592525077</v>
      </c>
      <c r="Q114" s="311">
        <v>0.23292725929346744</v>
      </c>
    </row>
    <row r="115" spans="2:17" ht="45">
      <c r="B115" s="316"/>
      <c r="C115" s="317"/>
      <c r="D115" s="305" t="s">
        <v>418</v>
      </c>
      <c r="E115" s="318" t="s">
        <v>692</v>
      </c>
      <c r="F115" s="307" t="s">
        <v>693</v>
      </c>
      <c r="G115" s="308" t="s">
        <v>694</v>
      </c>
      <c r="H115" s="309">
        <v>225366592.28</v>
      </c>
      <c r="I115" s="309">
        <v>4105740.3199999994</v>
      </c>
      <c r="J115" s="309">
        <v>229472332.59999999</v>
      </c>
      <c r="K115" s="309">
        <v>54613003.270000003</v>
      </c>
      <c r="L115" s="309">
        <v>52834393.07</v>
      </c>
      <c r="M115" s="309">
        <v>52834393.07</v>
      </c>
      <c r="N115" s="309">
        <v>52834393.07</v>
      </c>
      <c r="O115" s="309">
        <v>176637939.53</v>
      </c>
      <c r="P115" s="310">
        <v>0.23443755587499626</v>
      </c>
      <c r="Q115" s="311">
        <v>0.23024297731830351</v>
      </c>
    </row>
    <row r="116" spans="2:17" ht="30">
      <c r="B116" s="316"/>
      <c r="C116" s="317"/>
      <c r="D116" s="305" t="s">
        <v>418</v>
      </c>
      <c r="E116" s="318" t="s">
        <v>695</v>
      </c>
      <c r="F116" s="307" t="s">
        <v>696</v>
      </c>
      <c r="G116" s="308" t="s">
        <v>697</v>
      </c>
      <c r="H116" s="309">
        <v>182942732.14999998</v>
      </c>
      <c r="I116" s="309">
        <v>22678247.600000001</v>
      </c>
      <c r="J116" s="309">
        <v>205620979.74999997</v>
      </c>
      <c r="K116" s="309">
        <v>41504592.640000008</v>
      </c>
      <c r="L116" s="309">
        <v>39802294.049999997</v>
      </c>
      <c r="M116" s="309">
        <v>39802294.049999997</v>
      </c>
      <c r="N116" s="309">
        <v>39802294.049999997</v>
      </c>
      <c r="O116" s="309">
        <v>165818685.69999999</v>
      </c>
      <c r="P116" s="310">
        <v>0.21756695979245</v>
      </c>
      <c r="Q116" s="311">
        <v>0.1935711720583804</v>
      </c>
    </row>
    <row r="117" spans="2:17" ht="30">
      <c r="B117" s="316"/>
      <c r="C117" s="317"/>
      <c r="D117" s="305" t="s">
        <v>418</v>
      </c>
      <c r="E117" s="318" t="s">
        <v>698</v>
      </c>
      <c r="F117" s="307" t="s">
        <v>699</v>
      </c>
      <c r="G117" s="308" t="s">
        <v>700</v>
      </c>
      <c r="H117" s="309">
        <v>129852046.54999998</v>
      </c>
      <c r="I117" s="309">
        <v>-4835330.1900000013</v>
      </c>
      <c r="J117" s="309">
        <v>125016716.35999998</v>
      </c>
      <c r="K117" s="309">
        <v>32348390.34</v>
      </c>
      <c r="L117" s="309">
        <v>31032396.100000005</v>
      </c>
      <c r="M117" s="309">
        <v>31032396.100000005</v>
      </c>
      <c r="N117" s="309">
        <v>31023267.100000005</v>
      </c>
      <c r="O117" s="309">
        <v>93984320.259999976</v>
      </c>
      <c r="P117" s="310">
        <v>0.23898272629881789</v>
      </c>
      <c r="Q117" s="311">
        <v>0.24822597332214885</v>
      </c>
    </row>
    <row r="118" spans="2:17" ht="30">
      <c r="B118" s="316"/>
      <c r="C118" s="317"/>
      <c r="D118" s="305" t="s">
        <v>418</v>
      </c>
      <c r="E118" s="318" t="s">
        <v>701</v>
      </c>
      <c r="F118" s="307" t="s">
        <v>702</v>
      </c>
      <c r="G118" s="308" t="s">
        <v>703</v>
      </c>
      <c r="H118" s="309">
        <v>94845663.980000004</v>
      </c>
      <c r="I118" s="309">
        <v>-38793067.509999998</v>
      </c>
      <c r="J118" s="309">
        <v>56052596.470000006</v>
      </c>
      <c r="K118" s="309">
        <v>11875969.6</v>
      </c>
      <c r="L118" s="309">
        <v>11462603.980000002</v>
      </c>
      <c r="M118" s="309">
        <v>11462603.980000002</v>
      </c>
      <c r="N118" s="309">
        <v>11453498.730000002</v>
      </c>
      <c r="O118" s="309">
        <v>44589992.490000002</v>
      </c>
      <c r="P118" s="310">
        <v>0.12085532958488338</v>
      </c>
      <c r="Q118" s="311">
        <v>0.20449728829484143</v>
      </c>
    </row>
    <row r="119" spans="2:17" ht="30">
      <c r="B119" s="316"/>
      <c r="C119" s="317"/>
      <c r="D119" s="305" t="s">
        <v>418</v>
      </c>
      <c r="E119" s="318" t="s">
        <v>704</v>
      </c>
      <c r="F119" s="307" t="s">
        <v>705</v>
      </c>
      <c r="G119" s="308" t="s">
        <v>706</v>
      </c>
      <c r="H119" s="309">
        <v>20565851.130000006</v>
      </c>
      <c r="I119" s="309">
        <v>-3909535.82</v>
      </c>
      <c r="J119" s="309">
        <v>16656315.310000006</v>
      </c>
      <c r="K119" s="309">
        <v>3827557.5400000005</v>
      </c>
      <c r="L119" s="309">
        <v>3654780.8200000008</v>
      </c>
      <c r="M119" s="309">
        <v>3654780.8200000008</v>
      </c>
      <c r="N119" s="309">
        <v>3654780.8200000008</v>
      </c>
      <c r="O119" s="309">
        <v>13001534.490000006</v>
      </c>
      <c r="P119" s="310">
        <v>0.17771113857129237</v>
      </c>
      <c r="Q119" s="311">
        <v>0.21942312882404238</v>
      </c>
    </row>
    <row r="120" spans="2:17" ht="30">
      <c r="B120" s="316"/>
      <c r="C120" s="317"/>
      <c r="D120" s="305" t="s">
        <v>418</v>
      </c>
      <c r="E120" s="318" t="s">
        <v>707</v>
      </c>
      <c r="F120" s="307" t="s">
        <v>708</v>
      </c>
      <c r="G120" s="308" t="s">
        <v>709</v>
      </c>
      <c r="H120" s="309">
        <v>43283261.909999996</v>
      </c>
      <c r="I120" s="309">
        <v>1111785.33</v>
      </c>
      <c r="J120" s="309">
        <v>44395047.239999995</v>
      </c>
      <c r="K120" s="309">
        <v>10492216.400000002</v>
      </c>
      <c r="L120" s="309">
        <v>10408619.240000002</v>
      </c>
      <c r="M120" s="309">
        <v>10408619.240000002</v>
      </c>
      <c r="N120" s="309">
        <v>10408619.240000002</v>
      </c>
      <c r="O120" s="309">
        <v>33986427.999999993</v>
      </c>
      <c r="P120" s="310">
        <v>0.24047677510172205</v>
      </c>
      <c r="Q120" s="311">
        <v>0.23445451434550615</v>
      </c>
    </row>
    <row r="121" spans="2:17" ht="30">
      <c r="B121" s="316"/>
      <c r="C121" s="317"/>
      <c r="D121" s="305" t="s">
        <v>418</v>
      </c>
      <c r="E121" s="318" t="s">
        <v>710</v>
      </c>
      <c r="F121" s="307" t="s">
        <v>711</v>
      </c>
      <c r="G121" s="308" t="s">
        <v>712</v>
      </c>
      <c r="H121" s="309">
        <v>14282202.940000001</v>
      </c>
      <c r="I121" s="309">
        <v>1724950.04</v>
      </c>
      <c r="J121" s="309">
        <v>16007152.98</v>
      </c>
      <c r="K121" s="309">
        <v>3496301.23</v>
      </c>
      <c r="L121" s="309">
        <v>3461249.02</v>
      </c>
      <c r="M121" s="309">
        <v>3461249.02</v>
      </c>
      <c r="N121" s="309">
        <v>3461249.02</v>
      </c>
      <c r="O121" s="309">
        <v>12545903.960000001</v>
      </c>
      <c r="P121" s="310">
        <v>0.24234699888671374</v>
      </c>
      <c r="Q121" s="311">
        <v>0.21623139507222977</v>
      </c>
    </row>
    <row r="122" spans="2:17" ht="30">
      <c r="B122" s="316"/>
      <c r="C122" s="317"/>
      <c r="D122" s="305" t="s">
        <v>418</v>
      </c>
      <c r="E122" s="318" t="s">
        <v>713</v>
      </c>
      <c r="F122" s="307" t="s">
        <v>714</v>
      </c>
      <c r="G122" s="308" t="s">
        <v>715</v>
      </c>
      <c r="H122" s="309">
        <v>74168</v>
      </c>
      <c r="I122" s="309">
        <v>-28307</v>
      </c>
      <c r="J122" s="309">
        <v>45861</v>
      </c>
      <c r="K122" s="309">
        <v>545.20000000000005</v>
      </c>
      <c r="L122" s="309">
        <v>545.20000000000005</v>
      </c>
      <c r="M122" s="309">
        <v>545.20000000000005</v>
      </c>
      <c r="N122" s="309">
        <v>545.20000000000005</v>
      </c>
      <c r="O122" s="309">
        <v>45315.8</v>
      </c>
      <c r="P122" s="310">
        <v>7.3508790853198148E-3</v>
      </c>
      <c r="Q122" s="311">
        <v>1.1888096639846494E-2</v>
      </c>
    </row>
    <row r="123" spans="2:17" ht="30">
      <c r="B123" s="316"/>
      <c r="C123" s="317"/>
      <c r="D123" s="305" t="s">
        <v>418</v>
      </c>
      <c r="E123" s="318" t="s">
        <v>716</v>
      </c>
      <c r="F123" s="307" t="s">
        <v>717</v>
      </c>
      <c r="G123" s="308" t="s">
        <v>445</v>
      </c>
      <c r="H123" s="309">
        <v>321463305.75</v>
      </c>
      <c r="I123" s="309">
        <v>31257523.09</v>
      </c>
      <c r="J123" s="309">
        <v>352720828.83999997</v>
      </c>
      <c r="K123" s="309">
        <v>77587551.920000017</v>
      </c>
      <c r="L123" s="309">
        <v>41161965.079999998</v>
      </c>
      <c r="M123" s="309">
        <v>41161965.079999998</v>
      </c>
      <c r="N123" s="309">
        <v>41161965.079999998</v>
      </c>
      <c r="O123" s="309">
        <v>311558863.75999999</v>
      </c>
      <c r="P123" s="310">
        <v>0.12804561000816497</v>
      </c>
      <c r="Q123" s="311">
        <v>0.11669842468722409</v>
      </c>
    </row>
    <row r="124" spans="2:17" ht="30">
      <c r="B124" s="316"/>
      <c r="C124" s="317"/>
      <c r="D124" s="305" t="s">
        <v>418</v>
      </c>
      <c r="E124" s="318" t="s">
        <v>718</v>
      </c>
      <c r="F124" s="307" t="s">
        <v>719</v>
      </c>
      <c r="G124" s="308" t="s">
        <v>720</v>
      </c>
      <c r="H124" s="309">
        <v>22464402.520000003</v>
      </c>
      <c r="I124" s="309">
        <v>1805593.5499999998</v>
      </c>
      <c r="J124" s="309">
        <v>24269996.070000004</v>
      </c>
      <c r="K124" s="309">
        <v>5604723.9400000004</v>
      </c>
      <c r="L124" s="309">
        <v>5352279.3600000003</v>
      </c>
      <c r="M124" s="309">
        <v>5352279.3600000003</v>
      </c>
      <c r="N124" s="309">
        <v>5352279.3600000003</v>
      </c>
      <c r="O124" s="309">
        <v>18917716.710000005</v>
      </c>
      <c r="P124" s="310">
        <v>0.23825602996718381</v>
      </c>
      <c r="Q124" s="311">
        <v>0.22053070567308086</v>
      </c>
    </row>
    <row r="125" spans="2:17" ht="45">
      <c r="B125" s="316"/>
      <c r="C125" s="317"/>
      <c r="D125" s="305" t="s">
        <v>418</v>
      </c>
      <c r="E125" s="318" t="s">
        <v>721</v>
      </c>
      <c r="F125" s="307" t="s">
        <v>722</v>
      </c>
      <c r="G125" s="308" t="s">
        <v>385</v>
      </c>
      <c r="H125" s="309">
        <v>231177045.90000001</v>
      </c>
      <c r="I125" s="309">
        <v>34126138.149999999</v>
      </c>
      <c r="J125" s="309">
        <v>265303184.05000001</v>
      </c>
      <c r="K125" s="309">
        <v>64883724.57</v>
      </c>
      <c r="L125" s="309">
        <v>59280863.170000002</v>
      </c>
      <c r="M125" s="309">
        <v>59280863.170000002</v>
      </c>
      <c r="N125" s="309">
        <v>59280863.170000002</v>
      </c>
      <c r="O125" s="309">
        <v>206022320.88</v>
      </c>
      <c r="P125" s="310">
        <v>0.25643057657049162</v>
      </c>
      <c r="Q125" s="311">
        <v>0.22344572826094583</v>
      </c>
    </row>
    <row r="126" spans="2:17" ht="45">
      <c r="B126" s="316"/>
      <c r="C126" s="317"/>
      <c r="D126" s="305" t="s">
        <v>418</v>
      </c>
      <c r="E126" s="318" t="s">
        <v>723</v>
      </c>
      <c r="F126" s="307" t="s">
        <v>724</v>
      </c>
      <c r="G126" s="308" t="s">
        <v>385</v>
      </c>
      <c r="H126" s="309">
        <v>566244903.06999993</v>
      </c>
      <c r="I126" s="309">
        <v>42515533.390000001</v>
      </c>
      <c r="J126" s="309">
        <v>608760436.45999992</v>
      </c>
      <c r="K126" s="309">
        <v>50970425.379999995</v>
      </c>
      <c r="L126" s="309">
        <v>21092407.270000003</v>
      </c>
      <c r="M126" s="309">
        <v>21092407.270000003</v>
      </c>
      <c r="N126" s="309">
        <v>21111547.27</v>
      </c>
      <c r="O126" s="309">
        <v>587668029.18999994</v>
      </c>
      <c r="P126" s="310">
        <v>3.7249619653340234E-2</v>
      </c>
      <c r="Q126" s="311">
        <v>3.4648124297719421E-2</v>
      </c>
    </row>
    <row r="127" spans="2:17" ht="30">
      <c r="B127" s="316"/>
      <c r="C127" s="317"/>
      <c r="D127" s="305" t="s">
        <v>418</v>
      </c>
      <c r="E127" s="318" t="s">
        <v>725</v>
      </c>
      <c r="F127" s="307" t="s">
        <v>726</v>
      </c>
      <c r="G127" s="308" t="s">
        <v>727</v>
      </c>
      <c r="H127" s="309">
        <v>30423870.170000002</v>
      </c>
      <c r="I127" s="309">
        <v>-1219841</v>
      </c>
      <c r="J127" s="309">
        <v>29204029.170000002</v>
      </c>
      <c r="K127" s="309">
        <v>6292064.9100000011</v>
      </c>
      <c r="L127" s="309">
        <v>5662232.120000001</v>
      </c>
      <c r="M127" s="309">
        <v>5662232.120000001</v>
      </c>
      <c r="N127" s="309">
        <v>5662232.120000001</v>
      </c>
      <c r="O127" s="309">
        <v>23541797.050000001</v>
      </c>
      <c r="P127" s="310">
        <v>0.18611150022535086</v>
      </c>
      <c r="Q127" s="311">
        <v>0.19388530558709891</v>
      </c>
    </row>
    <row r="128" spans="2:17" ht="30">
      <c r="B128" s="316"/>
      <c r="C128" s="317"/>
      <c r="D128" s="305" t="s">
        <v>418</v>
      </c>
      <c r="E128" s="318" t="s">
        <v>728</v>
      </c>
      <c r="F128" s="307" t="s">
        <v>729</v>
      </c>
      <c r="G128" s="308" t="s">
        <v>730</v>
      </c>
      <c r="H128" s="309">
        <v>73610765.220000014</v>
      </c>
      <c r="I128" s="309">
        <v>4925619.78</v>
      </c>
      <c r="J128" s="309">
        <v>78536385.000000015</v>
      </c>
      <c r="K128" s="309">
        <v>17490754.179999992</v>
      </c>
      <c r="L128" s="309">
        <v>17112887.909999993</v>
      </c>
      <c r="M128" s="309">
        <v>17112887.909999993</v>
      </c>
      <c r="N128" s="309">
        <v>17087390.909999993</v>
      </c>
      <c r="O128" s="309">
        <v>61423497.090000018</v>
      </c>
      <c r="P128" s="310">
        <v>0.23247806022468068</v>
      </c>
      <c r="Q128" s="311">
        <v>0.21789757588154826</v>
      </c>
    </row>
    <row r="129" spans="2:17" ht="45">
      <c r="B129" s="316"/>
      <c r="C129" s="317"/>
      <c r="D129" s="305" t="s">
        <v>418</v>
      </c>
      <c r="E129" s="318" t="s">
        <v>731</v>
      </c>
      <c r="F129" s="307" t="s">
        <v>732</v>
      </c>
      <c r="G129" s="308" t="s">
        <v>417</v>
      </c>
      <c r="H129" s="309">
        <v>227059979</v>
      </c>
      <c r="I129" s="309">
        <v>480834.28</v>
      </c>
      <c r="J129" s="309">
        <v>227540813.28</v>
      </c>
      <c r="K129" s="309">
        <v>194699042.87</v>
      </c>
      <c r="L129" s="309">
        <v>26100</v>
      </c>
      <c r="M129" s="309">
        <v>26100</v>
      </c>
      <c r="N129" s="309">
        <v>26100</v>
      </c>
      <c r="O129" s="309">
        <v>227514713.28</v>
      </c>
      <c r="P129" s="310">
        <v>1.1494760157623374E-4</v>
      </c>
      <c r="Q129" s="311">
        <v>1.1470469681358959E-4</v>
      </c>
    </row>
    <row r="130" spans="2:17" ht="30">
      <c r="B130" s="316"/>
      <c r="C130" s="317"/>
      <c r="D130" s="305" t="s">
        <v>418</v>
      </c>
      <c r="E130" s="318" t="s">
        <v>733</v>
      </c>
      <c r="F130" s="307" t="s">
        <v>734</v>
      </c>
      <c r="G130" s="308" t="s">
        <v>735</v>
      </c>
      <c r="H130" s="309">
        <v>45433285.199999996</v>
      </c>
      <c r="I130" s="309">
        <v>5067780.7599999988</v>
      </c>
      <c r="J130" s="309">
        <v>50501065.959999993</v>
      </c>
      <c r="K130" s="309">
        <v>10478089.680000002</v>
      </c>
      <c r="L130" s="309">
        <v>10330752.500000002</v>
      </c>
      <c r="M130" s="309">
        <v>10330752.500000002</v>
      </c>
      <c r="N130" s="309">
        <v>10330752.500000002</v>
      </c>
      <c r="O130" s="309">
        <v>40170313.459999993</v>
      </c>
      <c r="P130" s="310">
        <v>0.22738290780698384</v>
      </c>
      <c r="Q130" s="311">
        <v>0.2045650384525072</v>
      </c>
    </row>
    <row r="131" spans="2:17" ht="60">
      <c r="B131" s="316"/>
      <c r="C131" s="317"/>
      <c r="D131" s="305" t="s">
        <v>418</v>
      </c>
      <c r="E131" s="318" t="s">
        <v>736</v>
      </c>
      <c r="F131" s="307" t="s">
        <v>737</v>
      </c>
      <c r="G131" s="308" t="s">
        <v>421</v>
      </c>
      <c r="H131" s="309">
        <v>61671</v>
      </c>
      <c r="I131" s="309">
        <v>420885</v>
      </c>
      <c r="J131" s="309">
        <v>482556</v>
      </c>
      <c r="K131" s="309">
        <v>72912.929999999993</v>
      </c>
      <c r="L131" s="309">
        <v>2552</v>
      </c>
      <c r="M131" s="309">
        <v>2552</v>
      </c>
      <c r="N131" s="309">
        <v>2552</v>
      </c>
      <c r="O131" s="309">
        <v>480004</v>
      </c>
      <c r="P131" s="310">
        <v>4.1380875938447567E-2</v>
      </c>
      <c r="Q131" s="311">
        <v>5.2885053755419064E-3</v>
      </c>
    </row>
    <row r="132" spans="2:17" ht="60">
      <c r="B132" s="316"/>
      <c r="C132" s="317"/>
      <c r="D132" s="305" t="s">
        <v>418</v>
      </c>
      <c r="E132" s="318" t="s">
        <v>738</v>
      </c>
      <c r="F132" s="307" t="s">
        <v>739</v>
      </c>
      <c r="G132" s="308" t="s">
        <v>424</v>
      </c>
      <c r="H132" s="309">
        <v>32500</v>
      </c>
      <c r="I132" s="309">
        <v>54200</v>
      </c>
      <c r="J132" s="309">
        <v>86700</v>
      </c>
      <c r="K132" s="309">
        <v>14240.15</v>
      </c>
      <c r="L132" s="309">
        <v>0</v>
      </c>
      <c r="M132" s="309">
        <v>0</v>
      </c>
      <c r="N132" s="309">
        <v>0</v>
      </c>
      <c r="O132" s="309">
        <v>86700</v>
      </c>
      <c r="P132" s="310">
        <v>0</v>
      </c>
      <c r="Q132" s="311">
        <v>0</v>
      </c>
    </row>
    <row r="133" spans="2:17" ht="60">
      <c r="B133" s="316"/>
      <c r="C133" s="317"/>
      <c r="D133" s="305" t="s">
        <v>418</v>
      </c>
      <c r="E133" s="318" t="s">
        <v>740</v>
      </c>
      <c r="F133" s="307" t="s">
        <v>741</v>
      </c>
      <c r="G133" s="308" t="s">
        <v>427</v>
      </c>
      <c r="H133" s="309">
        <v>20098</v>
      </c>
      <c r="I133" s="309">
        <v>78870</v>
      </c>
      <c r="J133" s="309">
        <v>98968</v>
      </c>
      <c r="K133" s="309">
        <v>0</v>
      </c>
      <c r="L133" s="309">
        <v>0</v>
      </c>
      <c r="M133" s="309">
        <v>0</v>
      </c>
      <c r="N133" s="309">
        <v>0</v>
      </c>
      <c r="O133" s="309">
        <v>98968</v>
      </c>
      <c r="P133" s="310">
        <v>0</v>
      </c>
      <c r="Q133" s="311">
        <v>0</v>
      </c>
    </row>
    <row r="134" spans="2:17" ht="60">
      <c r="B134" s="316"/>
      <c r="C134" s="317"/>
      <c r="D134" s="305" t="s">
        <v>418</v>
      </c>
      <c r="E134" s="318" t="s">
        <v>742</v>
      </c>
      <c r="F134" s="307" t="s">
        <v>743</v>
      </c>
      <c r="G134" s="308" t="s">
        <v>430</v>
      </c>
      <c r="H134" s="309">
        <v>77646</v>
      </c>
      <c r="I134" s="309">
        <v>149913</v>
      </c>
      <c r="J134" s="309">
        <v>227559</v>
      </c>
      <c r="K134" s="309">
        <v>50787</v>
      </c>
      <c r="L134" s="309">
        <v>0</v>
      </c>
      <c r="M134" s="309">
        <v>0</v>
      </c>
      <c r="N134" s="309">
        <v>0</v>
      </c>
      <c r="O134" s="309">
        <v>227559</v>
      </c>
      <c r="P134" s="310">
        <v>0</v>
      </c>
      <c r="Q134" s="311">
        <v>0</v>
      </c>
    </row>
    <row r="135" spans="2:17" ht="60">
      <c r="B135" s="316"/>
      <c r="C135" s="317"/>
      <c r="D135" s="305" t="s">
        <v>418</v>
      </c>
      <c r="E135" s="318" t="s">
        <v>744</v>
      </c>
      <c r="F135" s="307" t="s">
        <v>745</v>
      </c>
      <c r="G135" s="308" t="s">
        <v>433</v>
      </c>
      <c r="H135" s="309">
        <v>163285.51</v>
      </c>
      <c r="I135" s="309">
        <v>92462</v>
      </c>
      <c r="J135" s="309">
        <v>255747.51</v>
      </c>
      <c r="K135" s="309">
        <v>117162.34</v>
      </c>
      <c r="L135" s="309">
        <v>12482</v>
      </c>
      <c r="M135" s="309">
        <v>12482</v>
      </c>
      <c r="N135" s="309">
        <v>12482</v>
      </c>
      <c r="O135" s="309">
        <v>243265.51</v>
      </c>
      <c r="P135" s="310">
        <v>7.6442790300253832E-2</v>
      </c>
      <c r="Q135" s="311">
        <v>4.8805949273953826E-2</v>
      </c>
    </row>
    <row r="136" spans="2:17" ht="60">
      <c r="B136" s="316"/>
      <c r="C136" s="317"/>
      <c r="D136" s="305" t="s">
        <v>418</v>
      </c>
      <c r="E136" s="318" t="s">
        <v>746</v>
      </c>
      <c r="F136" s="307" t="s">
        <v>747</v>
      </c>
      <c r="G136" s="308" t="s">
        <v>436</v>
      </c>
      <c r="H136" s="309">
        <v>40600</v>
      </c>
      <c r="I136" s="309">
        <v>78131</v>
      </c>
      <c r="J136" s="309">
        <v>118731</v>
      </c>
      <c r="K136" s="309">
        <v>23739.48</v>
      </c>
      <c r="L136" s="309">
        <v>0</v>
      </c>
      <c r="M136" s="309">
        <v>0</v>
      </c>
      <c r="N136" s="309">
        <v>0</v>
      </c>
      <c r="O136" s="309">
        <v>118731</v>
      </c>
      <c r="P136" s="310">
        <v>0</v>
      </c>
      <c r="Q136" s="311">
        <v>0</v>
      </c>
    </row>
    <row r="137" spans="2:17" ht="60">
      <c r="B137" s="316"/>
      <c r="C137" s="317"/>
      <c r="D137" s="305" t="s">
        <v>418</v>
      </c>
      <c r="E137" s="318" t="s">
        <v>748</v>
      </c>
      <c r="F137" s="307" t="s">
        <v>749</v>
      </c>
      <c r="G137" s="308" t="s">
        <v>439</v>
      </c>
      <c r="H137" s="309">
        <v>125839</v>
      </c>
      <c r="I137" s="309">
        <v>39888</v>
      </c>
      <c r="J137" s="309">
        <v>165727</v>
      </c>
      <c r="K137" s="309">
        <v>14802</v>
      </c>
      <c r="L137" s="309">
        <v>0</v>
      </c>
      <c r="M137" s="309">
        <v>0</v>
      </c>
      <c r="N137" s="309">
        <v>0</v>
      </c>
      <c r="O137" s="309">
        <v>165727</v>
      </c>
      <c r="P137" s="310">
        <v>0</v>
      </c>
      <c r="Q137" s="311">
        <v>0</v>
      </c>
    </row>
    <row r="138" spans="2:17" ht="60">
      <c r="B138" s="316"/>
      <c r="C138" s="317"/>
      <c r="D138" s="305" t="s">
        <v>418</v>
      </c>
      <c r="E138" s="318" t="s">
        <v>750</v>
      </c>
      <c r="F138" s="307" t="s">
        <v>751</v>
      </c>
      <c r="G138" s="308" t="s">
        <v>442</v>
      </c>
      <c r="H138" s="309">
        <v>85834</v>
      </c>
      <c r="I138" s="309">
        <v>47952</v>
      </c>
      <c r="J138" s="309">
        <v>133786</v>
      </c>
      <c r="K138" s="309">
        <v>8456.5</v>
      </c>
      <c r="L138" s="309">
        <v>0</v>
      </c>
      <c r="M138" s="309">
        <v>0</v>
      </c>
      <c r="N138" s="309">
        <v>0</v>
      </c>
      <c r="O138" s="309">
        <v>133786</v>
      </c>
      <c r="P138" s="310">
        <v>0</v>
      </c>
      <c r="Q138" s="311">
        <v>0</v>
      </c>
    </row>
    <row r="139" spans="2:17" ht="45">
      <c r="B139" s="316"/>
      <c r="C139" s="317"/>
      <c r="D139" s="305" t="s">
        <v>418</v>
      </c>
      <c r="E139" s="318" t="s">
        <v>752</v>
      </c>
      <c r="F139" s="307" t="s">
        <v>753</v>
      </c>
      <c r="G139" s="308" t="s">
        <v>460</v>
      </c>
      <c r="H139" s="309">
        <v>10195646</v>
      </c>
      <c r="I139" s="309">
        <v>100302.1</v>
      </c>
      <c r="J139" s="309">
        <v>10295948.1</v>
      </c>
      <c r="K139" s="309">
        <v>2341627.87</v>
      </c>
      <c r="L139" s="309">
        <v>2247725.8699999996</v>
      </c>
      <c r="M139" s="309">
        <v>2247725.8699999996</v>
      </c>
      <c r="N139" s="309">
        <v>2247725.8699999996</v>
      </c>
      <c r="O139" s="309">
        <v>8048222.2300000004</v>
      </c>
      <c r="P139" s="310">
        <v>0.22045938727178244</v>
      </c>
      <c r="Q139" s="311">
        <v>0.21831169389830157</v>
      </c>
    </row>
    <row r="140" spans="2:17" ht="45">
      <c r="B140" s="316"/>
      <c r="C140" s="317"/>
      <c r="D140" s="305" t="s">
        <v>418</v>
      </c>
      <c r="E140" s="318" t="s">
        <v>754</v>
      </c>
      <c r="F140" s="307" t="s">
        <v>755</v>
      </c>
      <c r="G140" s="308" t="s">
        <v>463</v>
      </c>
      <c r="H140" s="309">
        <v>3361195</v>
      </c>
      <c r="I140" s="309">
        <v>42665.5</v>
      </c>
      <c r="J140" s="309">
        <v>3403860.5</v>
      </c>
      <c r="K140" s="309">
        <v>856233.79</v>
      </c>
      <c r="L140" s="309">
        <v>813626.2899999998</v>
      </c>
      <c r="M140" s="309">
        <v>813626.2899999998</v>
      </c>
      <c r="N140" s="309">
        <v>813626.2899999998</v>
      </c>
      <c r="O140" s="309">
        <v>2590234.21</v>
      </c>
      <c r="P140" s="310">
        <v>0.24206459012345305</v>
      </c>
      <c r="Q140" s="311">
        <v>0.23903044499032783</v>
      </c>
    </row>
    <row r="141" spans="2:17" ht="45">
      <c r="B141" s="316"/>
      <c r="C141" s="317"/>
      <c r="D141" s="305" t="s">
        <v>418</v>
      </c>
      <c r="E141" s="318" t="s">
        <v>756</v>
      </c>
      <c r="F141" s="307" t="s">
        <v>757</v>
      </c>
      <c r="G141" s="308" t="s">
        <v>466</v>
      </c>
      <c r="H141" s="309">
        <v>8634911</v>
      </c>
      <c r="I141" s="309">
        <v>103806.18</v>
      </c>
      <c r="J141" s="309">
        <v>8738717.1799999997</v>
      </c>
      <c r="K141" s="309">
        <v>1820959.14</v>
      </c>
      <c r="L141" s="309">
        <v>1722101.14</v>
      </c>
      <c r="M141" s="309">
        <v>1722101.14</v>
      </c>
      <c r="N141" s="309">
        <v>1722101.14</v>
      </c>
      <c r="O141" s="309">
        <v>7016616.04</v>
      </c>
      <c r="P141" s="310">
        <v>0.19943472955308977</v>
      </c>
      <c r="Q141" s="311">
        <v>0.19706566816709817</v>
      </c>
    </row>
    <row r="142" spans="2:17" ht="45">
      <c r="B142" s="316"/>
      <c r="C142" s="317"/>
      <c r="D142" s="305" t="s">
        <v>418</v>
      </c>
      <c r="E142" s="318" t="s">
        <v>758</v>
      </c>
      <c r="F142" s="307" t="s">
        <v>759</v>
      </c>
      <c r="G142" s="308" t="s">
        <v>469</v>
      </c>
      <c r="H142" s="309">
        <v>4140753</v>
      </c>
      <c r="I142" s="309">
        <v>47857.34</v>
      </c>
      <c r="J142" s="309">
        <v>4188610.34</v>
      </c>
      <c r="K142" s="309">
        <v>908308.04999999993</v>
      </c>
      <c r="L142" s="309">
        <v>863133.04999999993</v>
      </c>
      <c r="M142" s="309">
        <v>863133.04999999993</v>
      </c>
      <c r="N142" s="309">
        <v>863133.04999999993</v>
      </c>
      <c r="O142" s="309">
        <v>3325477.29</v>
      </c>
      <c r="P142" s="310">
        <v>0.20844833053311798</v>
      </c>
      <c r="Q142" s="311">
        <v>0.20606668559195696</v>
      </c>
    </row>
    <row r="143" spans="2:17" ht="45">
      <c r="B143" s="316"/>
      <c r="C143" s="317"/>
      <c r="D143" s="305" t="s">
        <v>418</v>
      </c>
      <c r="E143" s="318" t="s">
        <v>760</v>
      </c>
      <c r="F143" s="307" t="s">
        <v>761</v>
      </c>
      <c r="G143" s="308" t="s">
        <v>472</v>
      </c>
      <c r="H143" s="309">
        <v>10597150</v>
      </c>
      <c r="I143" s="309">
        <v>104201.5</v>
      </c>
      <c r="J143" s="309">
        <v>10701351.5</v>
      </c>
      <c r="K143" s="309">
        <v>1955344.13</v>
      </c>
      <c r="L143" s="309">
        <v>1851307.63</v>
      </c>
      <c r="M143" s="309">
        <v>1851307.63</v>
      </c>
      <c r="N143" s="309">
        <v>1851307.63</v>
      </c>
      <c r="O143" s="309">
        <v>8850043.870000001</v>
      </c>
      <c r="P143" s="310">
        <v>0.1746986340667066</v>
      </c>
      <c r="Q143" s="311">
        <v>0.17299755362675451</v>
      </c>
    </row>
    <row r="144" spans="2:17" ht="45">
      <c r="B144" s="316"/>
      <c r="C144" s="317"/>
      <c r="D144" s="305" t="s">
        <v>418</v>
      </c>
      <c r="E144" s="318" t="s">
        <v>762</v>
      </c>
      <c r="F144" s="307" t="s">
        <v>763</v>
      </c>
      <c r="G144" s="308" t="s">
        <v>475</v>
      </c>
      <c r="H144" s="309">
        <v>3319225</v>
      </c>
      <c r="I144" s="309">
        <v>39304.5</v>
      </c>
      <c r="J144" s="309">
        <v>3358529.5</v>
      </c>
      <c r="K144" s="309">
        <v>931053.74000000011</v>
      </c>
      <c r="L144" s="309">
        <v>891844.24000000011</v>
      </c>
      <c r="M144" s="309">
        <v>891844.24000000011</v>
      </c>
      <c r="N144" s="309">
        <v>891844.24000000011</v>
      </c>
      <c r="O144" s="309">
        <v>2466685.2599999998</v>
      </c>
      <c r="P144" s="310">
        <v>0.26869050456055255</v>
      </c>
      <c r="Q144" s="311">
        <v>0.2655460492456595</v>
      </c>
    </row>
    <row r="145" spans="2:17" ht="45">
      <c r="B145" s="316"/>
      <c r="C145" s="317"/>
      <c r="D145" s="305" t="s">
        <v>418</v>
      </c>
      <c r="E145" s="318" t="s">
        <v>764</v>
      </c>
      <c r="F145" s="307" t="s">
        <v>765</v>
      </c>
      <c r="G145" s="308" t="s">
        <v>478</v>
      </c>
      <c r="H145" s="309">
        <v>6718879</v>
      </c>
      <c r="I145" s="309">
        <v>61280.34</v>
      </c>
      <c r="J145" s="309">
        <v>6780159.3399999999</v>
      </c>
      <c r="K145" s="309">
        <v>1461107.6400000001</v>
      </c>
      <c r="L145" s="309">
        <v>1402273.14</v>
      </c>
      <c r="M145" s="309">
        <v>1402273.14</v>
      </c>
      <c r="N145" s="309">
        <v>1402273.14</v>
      </c>
      <c r="O145" s="309">
        <v>5377886.2000000002</v>
      </c>
      <c r="P145" s="310">
        <v>0.20870641367406675</v>
      </c>
      <c r="Q145" s="311">
        <v>0.20682008632558183</v>
      </c>
    </row>
    <row r="146" spans="2:17" ht="45">
      <c r="B146" s="316"/>
      <c r="C146" s="317"/>
      <c r="D146" s="305" t="s">
        <v>418</v>
      </c>
      <c r="E146" s="318" t="s">
        <v>766</v>
      </c>
      <c r="F146" s="307" t="s">
        <v>767</v>
      </c>
      <c r="G146" s="308" t="s">
        <v>481</v>
      </c>
      <c r="H146" s="309">
        <v>11427854</v>
      </c>
      <c r="I146" s="309">
        <v>94319.42</v>
      </c>
      <c r="J146" s="309">
        <v>11522173.42</v>
      </c>
      <c r="K146" s="309">
        <v>2777721</v>
      </c>
      <c r="L146" s="309">
        <v>2685033.0000000005</v>
      </c>
      <c r="M146" s="309">
        <v>2685033.0000000005</v>
      </c>
      <c r="N146" s="309">
        <v>2685033.0000000005</v>
      </c>
      <c r="O146" s="309">
        <v>8837140.4199999999</v>
      </c>
      <c r="P146" s="310">
        <v>0.23495513680871322</v>
      </c>
      <c r="Q146" s="311">
        <v>0.23303181631855707</v>
      </c>
    </row>
    <row r="147" spans="2:17" ht="45">
      <c r="B147" s="316"/>
      <c r="C147" s="317"/>
      <c r="D147" s="305" t="s">
        <v>418</v>
      </c>
      <c r="E147" s="318" t="s">
        <v>768</v>
      </c>
      <c r="F147" s="307" t="s">
        <v>769</v>
      </c>
      <c r="G147" s="308" t="s">
        <v>484</v>
      </c>
      <c r="H147" s="309">
        <v>6614338</v>
      </c>
      <c r="I147" s="309">
        <v>39132.5</v>
      </c>
      <c r="J147" s="309">
        <v>6653470.5</v>
      </c>
      <c r="K147" s="309">
        <v>1846482.17</v>
      </c>
      <c r="L147" s="309">
        <v>1807444.67</v>
      </c>
      <c r="M147" s="309">
        <v>1807444.67</v>
      </c>
      <c r="N147" s="309">
        <v>1807444.67</v>
      </c>
      <c r="O147" s="309">
        <v>4846025.83</v>
      </c>
      <c r="P147" s="310">
        <v>0.27326161287796297</v>
      </c>
      <c r="Q147" s="311">
        <v>0.27165442005040824</v>
      </c>
    </row>
    <row r="148" spans="2:17" ht="45">
      <c r="B148" s="316"/>
      <c r="C148" s="317"/>
      <c r="D148" s="305" t="s">
        <v>418</v>
      </c>
      <c r="E148" s="318" t="s">
        <v>770</v>
      </c>
      <c r="F148" s="307" t="s">
        <v>771</v>
      </c>
      <c r="G148" s="308" t="s">
        <v>487</v>
      </c>
      <c r="H148" s="309">
        <v>5816113</v>
      </c>
      <c r="I148" s="309">
        <v>37822</v>
      </c>
      <c r="J148" s="309">
        <v>5853935</v>
      </c>
      <c r="K148" s="309">
        <v>1352844.44</v>
      </c>
      <c r="L148" s="309">
        <v>1315163.44</v>
      </c>
      <c r="M148" s="309">
        <v>1315163.44</v>
      </c>
      <c r="N148" s="309">
        <v>1315163.44</v>
      </c>
      <c r="O148" s="309">
        <v>4538771.5600000005</v>
      </c>
      <c r="P148" s="310">
        <v>0.22612412104097701</v>
      </c>
      <c r="Q148" s="311">
        <v>0.22466314368027659</v>
      </c>
    </row>
    <row r="149" spans="2:17" ht="45">
      <c r="B149" s="316"/>
      <c r="C149" s="317"/>
      <c r="D149" s="305" t="s">
        <v>418</v>
      </c>
      <c r="E149" s="318" t="s">
        <v>772</v>
      </c>
      <c r="F149" s="307" t="s">
        <v>773</v>
      </c>
      <c r="G149" s="308" t="s">
        <v>490</v>
      </c>
      <c r="H149" s="309">
        <v>2950573</v>
      </c>
      <c r="I149" s="309">
        <v>22231</v>
      </c>
      <c r="J149" s="309">
        <v>2972804</v>
      </c>
      <c r="K149" s="309">
        <v>740926.98</v>
      </c>
      <c r="L149" s="309">
        <v>718739.98</v>
      </c>
      <c r="M149" s="309">
        <v>718739.98</v>
      </c>
      <c r="N149" s="309">
        <v>718739.98</v>
      </c>
      <c r="O149" s="309">
        <v>2254064.02</v>
      </c>
      <c r="P149" s="310">
        <v>0.24359335627351025</v>
      </c>
      <c r="Q149" s="311">
        <v>0.2417717346989576</v>
      </c>
    </row>
    <row r="150" spans="2:17" ht="30">
      <c r="B150" s="316"/>
      <c r="C150" s="317"/>
      <c r="D150" s="305" t="s">
        <v>418</v>
      </c>
      <c r="E150" s="318" t="s">
        <v>774</v>
      </c>
      <c r="F150" s="307" t="s">
        <v>775</v>
      </c>
      <c r="G150" s="308" t="s">
        <v>493</v>
      </c>
      <c r="H150" s="309">
        <v>5465875</v>
      </c>
      <c r="I150" s="309">
        <v>39628.92</v>
      </c>
      <c r="J150" s="309">
        <v>5505503.9199999999</v>
      </c>
      <c r="K150" s="309">
        <v>1864477.81</v>
      </c>
      <c r="L150" s="309">
        <v>1825982.81</v>
      </c>
      <c r="M150" s="309">
        <v>1825982.81</v>
      </c>
      <c r="N150" s="309">
        <v>1825982.81</v>
      </c>
      <c r="O150" s="309">
        <v>3679521.11</v>
      </c>
      <c r="P150" s="310">
        <v>0.33406962471699408</v>
      </c>
      <c r="Q150" s="311">
        <v>0.33166497318559718</v>
      </c>
    </row>
    <row r="151" spans="2:17" ht="30">
      <c r="B151" s="316"/>
      <c r="C151" s="317"/>
      <c r="D151" s="305" t="s">
        <v>418</v>
      </c>
      <c r="E151" s="318" t="s">
        <v>776</v>
      </c>
      <c r="F151" s="307" t="s">
        <v>777</v>
      </c>
      <c r="G151" s="308" t="s">
        <v>496</v>
      </c>
      <c r="H151" s="309">
        <v>18762535</v>
      </c>
      <c r="I151" s="309">
        <v>236292.44</v>
      </c>
      <c r="J151" s="309">
        <v>18998827.440000001</v>
      </c>
      <c r="K151" s="309">
        <v>4320793.83</v>
      </c>
      <c r="L151" s="309">
        <v>4093857.8299999996</v>
      </c>
      <c r="M151" s="309">
        <v>4093857.8299999996</v>
      </c>
      <c r="N151" s="309">
        <v>4093857.8299999996</v>
      </c>
      <c r="O151" s="309">
        <v>14904969.610000001</v>
      </c>
      <c r="P151" s="310">
        <v>0.21819321482944601</v>
      </c>
      <c r="Q151" s="311">
        <v>0.21547949961274027</v>
      </c>
    </row>
    <row r="152" spans="2:17" ht="45">
      <c r="B152" s="316"/>
      <c r="C152" s="317"/>
      <c r="D152" s="305" t="s">
        <v>418</v>
      </c>
      <c r="E152" s="318" t="s">
        <v>778</v>
      </c>
      <c r="F152" s="307" t="s">
        <v>779</v>
      </c>
      <c r="G152" s="308" t="s">
        <v>499</v>
      </c>
      <c r="H152" s="309">
        <v>5226759</v>
      </c>
      <c r="I152" s="309">
        <v>53973.5</v>
      </c>
      <c r="J152" s="309">
        <v>5280732.5</v>
      </c>
      <c r="K152" s="309">
        <v>942099.01</v>
      </c>
      <c r="L152" s="309">
        <v>888255.51</v>
      </c>
      <c r="M152" s="309">
        <v>888255.51</v>
      </c>
      <c r="N152" s="309">
        <v>888255.51</v>
      </c>
      <c r="O152" s="309">
        <v>4392476.99</v>
      </c>
      <c r="P152" s="310">
        <v>0.16994384282879696</v>
      </c>
      <c r="Q152" s="311">
        <v>0.16820687470914311</v>
      </c>
    </row>
    <row r="153" spans="2:17" ht="45">
      <c r="B153" s="316"/>
      <c r="C153" s="317"/>
      <c r="D153" s="305" t="s">
        <v>418</v>
      </c>
      <c r="E153" s="318" t="s">
        <v>780</v>
      </c>
      <c r="F153" s="307" t="s">
        <v>781</v>
      </c>
      <c r="G153" s="308" t="s">
        <v>502</v>
      </c>
      <c r="H153" s="309">
        <v>6079356</v>
      </c>
      <c r="I153" s="309">
        <v>61669.919999999998</v>
      </c>
      <c r="J153" s="309">
        <v>6141025.9199999999</v>
      </c>
      <c r="K153" s="309">
        <v>1466838.8</v>
      </c>
      <c r="L153" s="309">
        <v>1406526.8</v>
      </c>
      <c r="M153" s="309">
        <v>1406526.8</v>
      </c>
      <c r="N153" s="309">
        <v>1406526.8</v>
      </c>
      <c r="O153" s="309">
        <v>4734499.12</v>
      </c>
      <c r="P153" s="310">
        <v>0.23136115075346797</v>
      </c>
      <c r="Q153" s="311">
        <v>0.22903775660989231</v>
      </c>
    </row>
    <row r="154" spans="2:17" ht="45">
      <c r="B154" s="316"/>
      <c r="C154" s="317"/>
      <c r="D154" s="305" t="s">
        <v>418</v>
      </c>
      <c r="E154" s="318" t="s">
        <v>782</v>
      </c>
      <c r="F154" s="307" t="s">
        <v>783</v>
      </c>
      <c r="G154" s="308" t="s">
        <v>505</v>
      </c>
      <c r="H154" s="309">
        <v>8636552</v>
      </c>
      <c r="I154" s="309">
        <v>60775.42</v>
      </c>
      <c r="J154" s="309">
        <v>8697327.4199999999</v>
      </c>
      <c r="K154" s="309">
        <v>2042353.97</v>
      </c>
      <c r="L154" s="309">
        <v>1983054.97</v>
      </c>
      <c r="M154" s="309">
        <v>1983054.97</v>
      </c>
      <c r="N154" s="309">
        <v>1983054.97</v>
      </c>
      <c r="O154" s="309">
        <v>6714272.4500000002</v>
      </c>
      <c r="P154" s="310">
        <v>0.22961188330713461</v>
      </c>
      <c r="Q154" s="311">
        <v>0.22800739517289553</v>
      </c>
    </row>
    <row r="155" spans="2:17" ht="45">
      <c r="B155" s="316"/>
      <c r="C155" s="317"/>
      <c r="D155" s="305" t="s">
        <v>418</v>
      </c>
      <c r="E155" s="318" t="s">
        <v>784</v>
      </c>
      <c r="F155" s="307" t="s">
        <v>785</v>
      </c>
      <c r="G155" s="308" t="s">
        <v>508</v>
      </c>
      <c r="H155" s="309">
        <v>6813140</v>
      </c>
      <c r="I155" s="309">
        <v>60420.76</v>
      </c>
      <c r="J155" s="309">
        <v>6873560.7599999998</v>
      </c>
      <c r="K155" s="309">
        <v>1856492.6400000004</v>
      </c>
      <c r="L155" s="309">
        <v>1799664.6400000004</v>
      </c>
      <c r="M155" s="309">
        <v>1799664.6400000004</v>
      </c>
      <c r="N155" s="309">
        <v>1799664.6400000004</v>
      </c>
      <c r="O155" s="309">
        <v>5073896.1199999992</v>
      </c>
      <c r="P155" s="310">
        <v>0.26414614113316331</v>
      </c>
      <c r="Q155" s="311">
        <v>0.26182421350997126</v>
      </c>
    </row>
    <row r="156" spans="2:17" ht="45">
      <c r="B156" s="316"/>
      <c r="C156" s="317"/>
      <c r="D156" s="305" t="s">
        <v>418</v>
      </c>
      <c r="E156" s="318" t="s">
        <v>786</v>
      </c>
      <c r="F156" s="307" t="s">
        <v>787</v>
      </c>
      <c r="G156" s="308" t="s">
        <v>511</v>
      </c>
      <c r="H156" s="309">
        <v>1171722</v>
      </c>
      <c r="I156" s="309">
        <v>10883.5</v>
      </c>
      <c r="J156" s="309">
        <v>1182605.5</v>
      </c>
      <c r="K156" s="309">
        <v>272995.40000000002</v>
      </c>
      <c r="L156" s="309">
        <v>262142.90000000002</v>
      </c>
      <c r="M156" s="309">
        <v>262142.90000000002</v>
      </c>
      <c r="N156" s="309">
        <v>262142.90000000002</v>
      </c>
      <c r="O156" s="309">
        <v>920462.6</v>
      </c>
      <c r="P156" s="310">
        <v>0.2237244841353154</v>
      </c>
      <c r="Q156" s="311">
        <v>0.22166555119183873</v>
      </c>
    </row>
    <row r="157" spans="2:17" ht="45">
      <c r="B157" s="316"/>
      <c r="C157" s="317"/>
      <c r="D157" s="305" t="s">
        <v>418</v>
      </c>
      <c r="E157" s="318" t="s">
        <v>788</v>
      </c>
      <c r="F157" s="307" t="s">
        <v>789</v>
      </c>
      <c r="G157" s="308" t="s">
        <v>514</v>
      </c>
      <c r="H157" s="309">
        <v>5326547</v>
      </c>
      <c r="I157" s="309">
        <v>46546.42</v>
      </c>
      <c r="J157" s="309">
        <v>5373093.4199999999</v>
      </c>
      <c r="K157" s="309">
        <v>1388392.3</v>
      </c>
      <c r="L157" s="309">
        <v>1343181.8</v>
      </c>
      <c r="M157" s="309">
        <v>1343181.8</v>
      </c>
      <c r="N157" s="309">
        <v>1343181.8</v>
      </c>
      <c r="O157" s="309">
        <v>4029911.62</v>
      </c>
      <c r="P157" s="310">
        <v>0.25216745482579989</v>
      </c>
      <c r="Q157" s="311">
        <v>0.24998296046749174</v>
      </c>
    </row>
    <row r="158" spans="2:17" ht="45">
      <c r="B158" s="316"/>
      <c r="C158" s="317"/>
      <c r="D158" s="305" t="s">
        <v>418</v>
      </c>
      <c r="E158" s="318" t="s">
        <v>790</v>
      </c>
      <c r="F158" s="307" t="s">
        <v>791</v>
      </c>
      <c r="G158" s="308" t="s">
        <v>517</v>
      </c>
      <c r="H158" s="309">
        <v>6710658</v>
      </c>
      <c r="I158" s="309">
        <v>88513.76</v>
      </c>
      <c r="J158" s="309">
        <v>6799171.7599999998</v>
      </c>
      <c r="K158" s="309">
        <v>1560155.62</v>
      </c>
      <c r="L158" s="309">
        <v>1475676.62</v>
      </c>
      <c r="M158" s="309">
        <v>1475676.62</v>
      </c>
      <c r="N158" s="309">
        <v>1475676.62</v>
      </c>
      <c r="O158" s="309">
        <v>5323495.1399999997</v>
      </c>
      <c r="P158" s="310">
        <v>0.21990043599301293</v>
      </c>
      <c r="Q158" s="311">
        <v>0.21703770283926466</v>
      </c>
    </row>
    <row r="159" spans="2:17" ht="45">
      <c r="B159" s="316"/>
      <c r="C159" s="317"/>
      <c r="D159" s="305" t="s">
        <v>418</v>
      </c>
      <c r="E159" s="318" t="s">
        <v>792</v>
      </c>
      <c r="F159" s="307" t="s">
        <v>793</v>
      </c>
      <c r="G159" s="308" t="s">
        <v>520</v>
      </c>
      <c r="H159" s="309">
        <v>11066067</v>
      </c>
      <c r="I159" s="309">
        <v>106009.68</v>
      </c>
      <c r="J159" s="309">
        <v>11172076.68</v>
      </c>
      <c r="K159" s="309">
        <v>2633341.61</v>
      </c>
      <c r="L159" s="309">
        <v>2532679.11</v>
      </c>
      <c r="M159" s="309">
        <v>2532679.11</v>
      </c>
      <c r="N159" s="309">
        <v>2532679.11</v>
      </c>
      <c r="O159" s="309">
        <v>8639397.5700000003</v>
      </c>
      <c r="P159" s="310">
        <v>0.22886894774810237</v>
      </c>
      <c r="Q159" s="311">
        <v>0.22669725446245326</v>
      </c>
    </row>
    <row r="160" spans="2:17" ht="45">
      <c r="B160" s="316"/>
      <c r="C160" s="317"/>
      <c r="D160" s="305" t="s">
        <v>418</v>
      </c>
      <c r="E160" s="318" t="s">
        <v>794</v>
      </c>
      <c r="F160" s="307" t="s">
        <v>795</v>
      </c>
      <c r="G160" s="308" t="s">
        <v>523</v>
      </c>
      <c r="H160" s="309">
        <v>10514410</v>
      </c>
      <c r="I160" s="309">
        <v>88516.34</v>
      </c>
      <c r="J160" s="309">
        <v>10602926.34</v>
      </c>
      <c r="K160" s="309">
        <v>2296883.58</v>
      </c>
      <c r="L160" s="309">
        <v>2211015.0799999996</v>
      </c>
      <c r="M160" s="309">
        <v>2211015.0799999996</v>
      </c>
      <c r="N160" s="309">
        <v>2211015.0799999996</v>
      </c>
      <c r="O160" s="309">
        <v>8391911.2599999998</v>
      </c>
      <c r="P160" s="310">
        <v>0.21028427462881888</v>
      </c>
      <c r="Q160" s="311">
        <v>0.20852875980651203</v>
      </c>
    </row>
    <row r="161" spans="2:19" ht="45">
      <c r="B161" s="316"/>
      <c r="C161" s="317"/>
      <c r="D161" s="305" t="s">
        <v>418</v>
      </c>
      <c r="E161" s="318" t="s">
        <v>796</v>
      </c>
      <c r="F161" s="307" t="s">
        <v>797</v>
      </c>
      <c r="G161" s="308" t="s">
        <v>526</v>
      </c>
      <c r="H161" s="309">
        <v>3374877</v>
      </c>
      <c r="I161" s="309">
        <v>42463.92</v>
      </c>
      <c r="J161" s="309">
        <v>3417340.92</v>
      </c>
      <c r="K161" s="309">
        <v>634704.54</v>
      </c>
      <c r="L161" s="309">
        <v>593566.54</v>
      </c>
      <c r="M161" s="309">
        <v>593566.54</v>
      </c>
      <c r="N161" s="309">
        <v>593566.54</v>
      </c>
      <c r="O161" s="309">
        <v>2823774.38</v>
      </c>
      <c r="P161" s="310">
        <v>0.17587797718257586</v>
      </c>
      <c r="Q161" s="311">
        <v>0.17369251529051424</v>
      </c>
    </row>
    <row r="162" spans="2:19" ht="45">
      <c r="B162" s="316"/>
      <c r="C162" s="317"/>
      <c r="D162" s="305" t="s">
        <v>418</v>
      </c>
      <c r="E162" s="318" t="s">
        <v>798</v>
      </c>
      <c r="F162" s="307" t="s">
        <v>799</v>
      </c>
      <c r="G162" s="308" t="s">
        <v>529</v>
      </c>
      <c r="H162" s="309">
        <v>2399716</v>
      </c>
      <c r="I162" s="309">
        <v>24973.42</v>
      </c>
      <c r="J162" s="309">
        <v>2424689.42</v>
      </c>
      <c r="K162" s="309">
        <v>646503.7300000001</v>
      </c>
      <c r="L162" s="309">
        <v>622813.2300000001</v>
      </c>
      <c r="M162" s="309">
        <v>622813.2300000001</v>
      </c>
      <c r="N162" s="309">
        <v>622813.2300000001</v>
      </c>
      <c r="O162" s="309">
        <v>1801876.19</v>
      </c>
      <c r="P162" s="310">
        <v>0.25953622428654061</v>
      </c>
      <c r="Q162" s="311">
        <v>0.25686309548049258</v>
      </c>
    </row>
    <row r="163" spans="2:19" ht="45">
      <c r="B163" s="316"/>
      <c r="C163" s="317"/>
      <c r="D163" s="305" t="s">
        <v>418</v>
      </c>
      <c r="E163" s="318" t="s">
        <v>800</v>
      </c>
      <c r="F163" s="307" t="s">
        <v>801</v>
      </c>
      <c r="G163" s="308" t="s">
        <v>532</v>
      </c>
      <c r="H163" s="309">
        <v>3650171</v>
      </c>
      <c r="I163" s="309">
        <v>38552.339999999997</v>
      </c>
      <c r="J163" s="309">
        <v>3688723.34</v>
      </c>
      <c r="K163" s="309">
        <v>935381.07000000007</v>
      </c>
      <c r="L163" s="309">
        <v>899401.57000000007</v>
      </c>
      <c r="M163" s="309">
        <v>899401.57000000007</v>
      </c>
      <c r="N163" s="309">
        <v>899401.57000000007</v>
      </c>
      <c r="O163" s="309">
        <v>2789321.7699999996</v>
      </c>
      <c r="P163" s="310">
        <v>0.24639984537710702</v>
      </c>
      <c r="Q163" s="311">
        <v>0.24382462090529133</v>
      </c>
      <c r="S163" s="319"/>
    </row>
    <row r="164" spans="2:19" ht="45">
      <c r="B164" s="316"/>
      <c r="C164" s="317"/>
      <c r="D164" s="305" t="s">
        <v>418</v>
      </c>
      <c r="E164" s="318" t="s">
        <v>802</v>
      </c>
      <c r="F164" s="307" t="s">
        <v>803</v>
      </c>
      <c r="G164" s="308" t="s">
        <v>535</v>
      </c>
      <c r="H164" s="309">
        <v>6265571</v>
      </c>
      <c r="I164" s="309">
        <v>66975.92</v>
      </c>
      <c r="J164" s="309">
        <v>6332546.9199999999</v>
      </c>
      <c r="K164" s="309">
        <v>1682583.87</v>
      </c>
      <c r="L164" s="309">
        <v>1616960.87</v>
      </c>
      <c r="M164" s="309">
        <v>1616960.87</v>
      </c>
      <c r="N164" s="309">
        <v>1616960.87</v>
      </c>
      <c r="O164" s="309">
        <v>4715586.05</v>
      </c>
      <c r="P164" s="310">
        <v>0.25807079195176308</v>
      </c>
      <c r="Q164" s="311">
        <v>0.2553413169183435</v>
      </c>
    </row>
    <row r="165" spans="2:19" ht="45">
      <c r="B165" s="316"/>
      <c r="C165" s="317"/>
      <c r="D165" s="305" t="s">
        <v>418</v>
      </c>
      <c r="E165" s="318" t="s">
        <v>804</v>
      </c>
      <c r="F165" s="307" t="s">
        <v>805</v>
      </c>
      <c r="G165" s="308" t="s">
        <v>538</v>
      </c>
      <c r="H165" s="309">
        <v>18912322</v>
      </c>
      <c r="I165" s="309">
        <v>174675.6</v>
      </c>
      <c r="J165" s="309">
        <v>19086997.600000001</v>
      </c>
      <c r="K165" s="309">
        <v>4242048.1100000003</v>
      </c>
      <c r="L165" s="309">
        <v>4074583.1100000003</v>
      </c>
      <c r="M165" s="309">
        <v>4074583.1100000003</v>
      </c>
      <c r="N165" s="309">
        <v>4074583.1100000003</v>
      </c>
      <c r="O165" s="309">
        <v>15012414.490000002</v>
      </c>
      <c r="P165" s="310">
        <v>0.21544594629892619</v>
      </c>
      <c r="Q165" s="311">
        <v>0.21347428209452909</v>
      </c>
    </row>
    <row r="166" spans="2:19" ht="45">
      <c r="B166" s="316"/>
      <c r="C166" s="317"/>
      <c r="D166" s="305" t="s">
        <v>418</v>
      </c>
      <c r="E166" s="318" t="s">
        <v>806</v>
      </c>
      <c r="F166" s="307" t="s">
        <v>807</v>
      </c>
      <c r="G166" s="308" t="s">
        <v>541</v>
      </c>
      <c r="H166" s="309">
        <v>11784237</v>
      </c>
      <c r="I166" s="309">
        <v>119849.52</v>
      </c>
      <c r="J166" s="309">
        <v>11904086.52</v>
      </c>
      <c r="K166" s="309">
        <v>2526614.02</v>
      </c>
      <c r="L166" s="309">
        <v>2414341.02</v>
      </c>
      <c r="M166" s="309">
        <v>2414341.02</v>
      </c>
      <c r="N166" s="309">
        <v>2414341.02</v>
      </c>
      <c r="O166" s="309">
        <v>9489745.5</v>
      </c>
      <c r="P166" s="310">
        <v>0.20487885808813927</v>
      </c>
      <c r="Q166" s="311">
        <v>0.20281615191083138</v>
      </c>
    </row>
    <row r="167" spans="2:19" ht="30">
      <c r="B167" s="316"/>
      <c r="C167" s="317"/>
      <c r="D167" s="305" t="s">
        <v>418</v>
      </c>
      <c r="E167" s="318" t="s">
        <v>808</v>
      </c>
      <c r="F167" s="307" t="s">
        <v>809</v>
      </c>
      <c r="G167" s="308" t="s">
        <v>544</v>
      </c>
      <c r="H167" s="309">
        <v>7926506</v>
      </c>
      <c r="I167" s="309">
        <v>86580.02</v>
      </c>
      <c r="J167" s="309">
        <v>8013086.0199999996</v>
      </c>
      <c r="K167" s="309">
        <v>1855218.65</v>
      </c>
      <c r="L167" s="309">
        <v>1776296.65</v>
      </c>
      <c r="M167" s="309">
        <v>1776296.65</v>
      </c>
      <c r="N167" s="309">
        <v>1776296.65</v>
      </c>
      <c r="O167" s="309">
        <v>6236789.3699999992</v>
      </c>
      <c r="P167" s="310">
        <v>0.22409579327890497</v>
      </c>
      <c r="Q167" s="311">
        <v>0.22167447667059986</v>
      </c>
    </row>
    <row r="168" spans="2:19" ht="45">
      <c r="B168" s="316"/>
      <c r="C168" s="317"/>
      <c r="D168" s="305" t="s">
        <v>418</v>
      </c>
      <c r="E168" s="318" t="s">
        <v>810</v>
      </c>
      <c r="F168" s="307" t="s">
        <v>811</v>
      </c>
      <c r="G168" s="308" t="s">
        <v>547</v>
      </c>
      <c r="H168" s="309">
        <v>4153263</v>
      </c>
      <c r="I168" s="309">
        <v>56738.26</v>
      </c>
      <c r="J168" s="309">
        <v>4210001.26</v>
      </c>
      <c r="K168" s="309">
        <v>605903.92000000004</v>
      </c>
      <c r="L168" s="309">
        <v>552930.42000000004</v>
      </c>
      <c r="M168" s="309">
        <v>552930.42000000004</v>
      </c>
      <c r="N168" s="309">
        <v>552930.42000000004</v>
      </c>
      <c r="O168" s="309">
        <v>3657070.84</v>
      </c>
      <c r="P168" s="310">
        <v>0.13313156908194834</v>
      </c>
      <c r="Q168" s="311">
        <v>0.1313373526163743</v>
      </c>
    </row>
    <row r="169" spans="2:19" ht="45">
      <c r="B169" s="316"/>
      <c r="C169" s="317"/>
      <c r="D169" s="305" t="s">
        <v>418</v>
      </c>
      <c r="E169" s="318" t="s">
        <v>812</v>
      </c>
      <c r="F169" s="307" t="s">
        <v>813</v>
      </c>
      <c r="G169" s="308" t="s">
        <v>550</v>
      </c>
      <c r="H169" s="309">
        <v>4455288</v>
      </c>
      <c r="I169" s="309">
        <v>49290.92</v>
      </c>
      <c r="J169" s="309">
        <v>4504578.92</v>
      </c>
      <c r="K169" s="309">
        <v>1122517.04</v>
      </c>
      <c r="L169" s="309">
        <v>1074568.04</v>
      </c>
      <c r="M169" s="309">
        <v>1074568.04</v>
      </c>
      <c r="N169" s="309">
        <v>1074568.04</v>
      </c>
      <c r="O169" s="309">
        <v>3430010.8799999999</v>
      </c>
      <c r="P169" s="310">
        <v>0.24118935521115584</v>
      </c>
      <c r="Q169" s="311">
        <v>0.23855016397403911</v>
      </c>
    </row>
    <row r="170" spans="2:19" ht="45">
      <c r="B170" s="316"/>
      <c r="C170" s="317"/>
      <c r="D170" s="305" t="s">
        <v>418</v>
      </c>
      <c r="E170" s="318" t="s">
        <v>814</v>
      </c>
      <c r="F170" s="307" t="s">
        <v>815</v>
      </c>
      <c r="G170" s="308" t="s">
        <v>553</v>
      </c>
      <c r="H170" s="309">
        <v>31643995</v>
      </c>
      <c r="I170" s="309">
        <v>296679.36</v>
      </c>
      <c r="J170" s="309">
        <v>31940674.359999999</v>
      </c>
      <c r="K170" s="309">
        <v>6910322.9900000002</v>
      </c>
      <c r="L170" s="309">
        <v>6625238.9900000002</v>
      </c>
      <c r="M170" s="309">
        <v>6625238.9900000002</v>
      </c>
      <c r="N170" s="309">
        <v>6625238.9900000002</v>
      </c>
      <c r="O170" s="309">
        <v>25315435.369999997</v>
      </c>
      <c r="P170" s="310">
        <v>0.20936796981544209</v>
      </c>
      <c r="Q170" s="311">
        <v>0.20742326587496634</v>
      </c>
    </row>
    <row r="171" spans="2:19" ht="45">
      <c r="B171" s="316"/>
      <c r="C171" s="317"/>
      <c r="D171" s="305" t="s">
        <v>418</v>
      </c>
      <c r="E171" s="318" t="s">
        <v>816</v>
      </c>
      <c r="F171" s="307" t="s">
        <v>817</v>
      </c>
      <c r="G171" s="308" t="s">
        <v>556</v>
      </c>
      <c r="H171" s="309">
        <v>5337341</v>
      </c>
      <c r="I171" s="309">
        <v>66518.34</v>
      </c>
      <c r="J171" s="309">
        <v>5403859.3399999999</v>
      </c>
      <c r="K171" s="309">
        <v>1340385.1499999999</v>
      </c>
      <c r="L171" s="309">
        <v>1276830.6500000001</v>
      </c>
      <c r="M171" s="309">
        <v>1276830.6500000001</v>
      </c>
      <c r="N171" s="309">
        <v>1276830.6500000001</v>
      </c>
      <c r="O171" s="309">
        <v>4127028.6899999995</v>
      </c>
      <c r="P171" s="310">
        <v>0.23922598350002372</v>
      </c>
      <c r="Q171" s="311">
        <v>0.23628125190986193</v>
      </c>
    </row>
    <row r="172" spans="2:19" ht="45">
      <c r="B172" s="316"/>
      <c r="C172" s="317"/>
      <c r="D172" s="305" t="s">
        <v>418</v>
      </c>
      <c r="E172" s="318" t="s">
        <v>818</v>
      </c>
      <c r="F172" s="307" t="s">
        <v>819</v>
      </c>
      <c r="G172" s="308" t="s">
        <v>559</v>
      </c>
      <c r="H172" s="309">
        <v>4531995</v>
      </c>
      <c r="I172" s="309">
        <v>48702.76</v>
      </c>
      <c r="J172" s="309">
        <v>4580697.76</v>
      </c>
      <c r="K172" s="309">
        <v>979335.23</v>
      </c>
      <c r="L172" s="309">
        <v>934484.73</v>
      </c>
      <c r="M172" s="309">
        <v>934484.73</v>
      </c>
      <c r="N172" s="309">
        <v>934484.73</v>
      </c>
      <c r="O172" s="309">
        <v>3646213.03</v>
      </c>
      <c r="P172" s="310">
        <v>0.20619721116197171</v>
      </c>
      <c r="Q172" s="311">
        <v>0.20400488723796525</v>
      </c>
    </row>
    <row r="173" spans="2:19" ht="45">
      <c r="B173" s="316"/>
      <c r="C173" s="317"/>
      <c r="D173" s="305" t="s">
        <v>418</v>
      </c>
      <c r="E173" s="318" t="s">
        <v>820</v>
      </c>
      <c r="F173" s="307" t="s">
        <v>821</v>
      </c>
      <c r="G173" s="308" t="s">
        <v>565</v>
      </c>
      <c r="H173" s="309">
        <v>1917379</v>
      </c>
      <c r="I173" s="309">
        <v>26099.5</v>
      </c>
      <c r="J173" s="309">
        <v>1943478.5</v>
      </c>
      <c r="K173" s="309">
        <v>402405.10000000003</v>
      </c>
      <c r="L173" s="309">
        <v>376363.60000000003</v>
      </c>
      <c r="M173" s="309">
        <v>376363.60000000003</v>
      </c>
      <c r="N173" s="309">
        <v>376363.60000000003</v>
      </c>
      <c r="O173" s="309">
        <v>1567114.9</v>
      </c>
      <c r="P173" s="310">
        <v>0.19629066553873806</v>
      </c>
      <c r="Q173" s="311">
        <v>0.1936546249418247</v>
      </c>
    </row>
    <row r="174" spans="2:19" ht="45">
      <c r="B174" s="316"/>
      <c r="C174" s="317"/>
      <c r="D174" s="305" t="s">
        <v>418</v>
      </c>
      <c r="E174" s="318" t="s">
        <v>822</v>
      </c>
      <c r="F174" s="307" t="s">
        <v>823</v>
      </c>
      <c r="G174" s="308" t="s">
        <v>568</v>
      </c>
      <c r="H174" s="309">
        <v>15945221</v>
      </c>
      <c r="I174" s="309">
        <v>169839.6</v>
      </c>
      <c r="J174" s="309">
        <v>16115060.6</v>
      </c>
      <c r="K174" s="309">
        <v>3895283.23</v>
      </c>
      <c r="L174" s="309">
        <v>3732576.23</v>
      </c>
      <c r="M174" s="309">
        <v>3732576.23</v>
      </c>
      <c r="N174" s="309">
        <v>3732576.23</v>
      </c>
      <c r="O174" s="309">
        <v>12382484.369999999</v>
      </c>
      <c r="P174" s="310">
        <v>0.23408745667432268</v>
      </c>
      <c r="Q174" s="311">
        <v>0.23162036573415057</v>
      </c>
    </row>
    <row r="175" spans="2:19" ht="30">
      <c r="B175" s="316"/>
      <c r="C175" s="317"/>
      <c r="D175" s="305" t="s">
        <v>418</v>
      </c>
      <c r="E175" s="318" t="s">
        <v>824</v>
      </c>
      <c r="F175" s="307" t="s">
        <v>825</v>
      </c>
      <c r="G175" s="308" t="s">
        <v>571</v>
      </c>
      <c r="H175" s="309">
        <v>65421578</v>
      </c>
      <c r="I175" s="309">
        <v>563704.76</v>
      </c>
      <c r="J175" s="309">
        <v>65985282.759999998</v>
      </c>
      <c r="K175" s="309">
        <v>14483273.43</v>
      </c>
      <c r="L175" s="309">
        <v>13924917.93</v>
      </c>
      <c r="M175" s="309">
        <v>13924917.93</v>
      </c>
      <c r="N175" s="309">
        <v>13924917.93</v>
      </c>
      <c r="O175" s="309">
        <v>52060364.829999998</v>
      </c>
      <c r="P175" s="310">
        <v>0.21284900724956526</v>
      </c>
      <c r="Q175" s="311">
        <v>0.21103066240766685</v>
      </c>
    </row>
    <row r="176" spans="2:19" ht="30">
      <c r="B176" s="316"/>
      <c r="C176" s="317"/>
      <c r="D176" s="305" t="s">
        <v>418</v>
      </c>
      <c r="E176" s="318" t="s">
        <v>826</v>
      </c>
      <c r="F176" s="307" t="s">
        <v>827</v>
      </c>
      <c r="G176" s="308" t="s">
        <v>574</v>
      </c>
      <c r="H176" s="309">
        <v>8889134</v>
      </c>
      <c r="I176" s="309">
        <v>110997.84</v>
      </c>
      <c r="J176" s="309">
        <v>9000131.8399999999</v>
      </c>
      <c r="K176" s="309">
        <v>2117615.98</v>
      </c>
      <c r="L176" s="309">
        <v>2009706.9799999997</v>
      </c>
      <c r="M176" s="309">
        <v>2009706.9799999997</v>
      </c>
      <c r="N176" s="309">
        <v>2009706.9799999997</v>
      </c>
      <c r="O176" s="309">
        <v>6990424.8600000003</v>
      </c>
      <c r="P176" s="310">
        <v>0.22608580093403921</v>
      </c>
      <c r="Q176" s="311">
        <v>0.22329750449522301</v>
      </c>
    </row>
    <row r="177" spans="2:17" ht="45">
      <c r="B177" s="316"/>
      <c r="C177" s="317"/>
      <c r="D177" s="305" t="s">
        <v>418</v>
      </c>
      <c r="E177" s="318" t="s">
        <v>828</v>
      </c>
      <c r="F177" s="307" t="s">
        <v>829</v>
      </c>
      <c r="G177" s="308" t="s">
        <v>577</v>
      </c>
      <c r="H177" s="309">
        <v>5636714</v>
      </c>
      <c r="I177" s="309">
        <v>67946.759999999995</v>
      </c>
      <c r="J177" s="309">
        <v>5704660.7599999998</v>
      </c>
      <c r="K177" s="309">
        <v>1341889.97</v>
      </c>
      <c r="L177" s="309">
        <v>1277828.47</v>
      </c>
      <c r="M177" s="309">
        <v>1277828.47</v>
      </c>
      <c r="N177" s="309">
        <v>1277828.47</v>
      </c>
      <c r="O177" s="309">
        <v>4426832.29</v>
      </c>
      <c r="P177" s="310">
        <v>0.22669741093835877</v>
      </c>
      <c r="Q177" s="311">
        <v>0.22399727586956458</v>
      </c>
    </row>
    <row r="178" spans="2:17" ht="45">
      <c r="B178" s="316"/>
      <c r="C178" s="317"/>
      <c r="D178" s="305" t="s">
        <v>418</v>
      </c>
      <c r="E178" s="318" t="s">
        <v>830</v>
      </c>
      <c r="F178" s="307" t="s">
        <v>831</v>
      </c>
      <c r="G178" s="308" t="s">
        <v>580</v>
      </c>
      <c r="H178" s="309">
        <v>12648542</v>
      </c>
      <c r="I178" s="309">
        <v>143832.6</v>
      </c>
      <c r="J178" s="309">
        <v>12792374.6</v>
      </c>
      <c r="K178" s="309">
        <v>2743312.69</v>
      </c>
      <c r="L178" s="309">
        <v>2605763.69</v>
      </c>
      <c r="M178" s="309">
        <v>2605763.69</v>
      </c>
      <c r="N178" s="309">
        <v>2605763.69</v>
      </c>
      <c r="O178" s="309">
        <v>10186610.91</v>
      </c>
      <c r="P178" s="310">
        <v>0.2060129689255884</v>
      </c>
      <c r="Q178" s="311">
        <v>0.20369663737020335</v>
      </c>
    </row>
    <row r="179" spans="2:17" ht="45">
      <c r="B179" s="316"/>
      <c r="C179" s="317"/>
      <c r="D179" s="305" t="s">
        <v>418</v>
      </c>
      <c r="E179" s="318" t="s">
        <v>832</v>
      </c>
      <c r="F179" s="307" t="s">
        <v>833</v>
      </c>
      <c r="G179" s="308" t="s">
        <v>583</v>
      </c>
      <c r="H179" s="309">
        <v>5177375</v>
      </c>
      <c r="I179" s="309">
        <v>64627.34</v>
      </c>
      <c r="J179" s="309">
        <v>5242002.34</v>
      </c>
      <c r="K179" s="309">
        <v>1065893.77</v>
      </c>
      <c r="L179" s="309">
        <v>1003967.27</v>
      </c>
      <c r="M179" s="309">
        <v>1003967.27</v>
      </c>
      <c r="N179" s="309">
        <v>1003967.27</v>
      </c>
      <c r="O179" s="309">
        <v>4238035.07</v>
      </c>
      <c r="P179" s="310">
        <v>0.19391434269296701</v>
      </c>
      <c r="Q179" s="311">
        <v>0.19152362110544194</v>
      </c>
    </row>
    <row r="180" spans="2:17" ht="45">
      <c r="B180" s="316"/>
      <c r="C180" s="317"/>
      <c r="D180" s="305" t="s">
        <v>418</v>
      </c>
      <c r="E180" s="318" t="s">
        <v>834</v>
      </c>
      <c r="F180" s="307" t="s">
        <v>835</v>
      </c>
      <c r="G180" s="308" t="s">
        <v>586</v>
      </c>
      <c r="H180" s="309">
        <v>4168021</v>
      </c>
      <c r="I180" s="309">
        <v>51511.92</v>
      </c>
      <c r="J180" s="309">
        <v>4219532.92</v>
      </c>
      <c r="K180" s="309">
        <v>961793.47</v>
      </c>
      <c r="L180" s="309">
        <v>911804.97</v>
      </c>
      <c r="M180" s="309">
        <v>911804.97</v>
      </c>
      <c r="N180" s="309">
        <v>911804.97</v>
      </c>
      <c r="O180" s="309">
        <v>3307727.95</v>
      </c>
      <c r="P180" s="310">
        <v>0.21876208637144581</v>
      </c>
      <c r="Q180" s="311">
        <v>0.21609144596980653</v>
      </c>
    </row>
    <row r="181" spans="2:17" ht="45">
      <c r="B181" s="316"/>
      <c r="C181" s="317"/>
      <c r="D181" s="305" t="s">
        <v>418</v>
      </c>
      <c r="E181" s="318" t="s">
        <v>836</v>
      </c>
      <c r="F181" s="307" t="s">
        <v>837</v>
      </c>
      <c r="G181" s="308" t="s">
        <v>712</v>
      </c>
      <c r="H181" s="309">
        <v>3402064</v>
      </c>
      <c r="I181" s="309">
        <v>30639</v>
      </c>
      <c r="J181" s="309">
        <v>3432703</v>
      </c>
      <c r="K181" s="309">
        <v>846343.71000000008</v>
      </c>
      <c r="L181" s="309">
        <v>815786.71000000008</v>
      </c>
      <c r="M181" s="309">
        <v>815786.71000000008</v>
      </c>
      <c r="N181" s="309">
        <v>815786.71000000008</v>
      </c>
      <c r="O181" s="309">
        <v>2616916.29</v>
      </c>
      <c r="P181" s="310">
        <v>0.23979169997977701</v>
      </c>
      <c r="Q181" s="311">
        <v>0.237651410564794</v>
      </c>
    </row>
    <row r="182" spans="2:17" ht="45">
      <c r="B182" s="316"/>
      <c r="C182" s="317"/>
      <c r="D182" s="305" t="s">
        <v>418</v>
      </c>
      <c r="E182" s="318" t="s">
        <v>838</v>
      </c>
      <c r="F182" s="307" t="s">
        <v>839</v>
      </c>
      <c r="G182" s="308" t="s">
        <v>720</v>
      </c>
      <c r="H182" s="309">
        <v>4668730</v>
      </c>
      <c r="I182" s="309">
        <v>49912.84</v>
      </c>
      <c r="J182" s="309">
        <v>4718642.84</v>
      </c>
      <c r="K182" s="309">
        <v>1002074.5599999998</v>
      </c>
      <c r="L182" s="309">
        <v>954648.55999999982</v>
      </c>
      <c r="M182" s="309">
        <v>954648.55999999982</v>
      </c>
      <c r="N182" s="309">
        <v>954648.55999999982</v>
      </c>
      <c r="O182" s="309">
        <v>3763994.2800000003</v>
      </c>
      <c r="P182" s="310">
        <v>0.20447714046432325</v>
      </c>
      <c r="Q182" s="311">
        <v>0.20231422304469221</v>
      </c>
    </row>
    <row r="183" spans="2:17" ht="30">
      <c r="B183" s="316"/>
      <c r="C183" s="317"/>
      <c r="D183" s="305" t="s">
        <v>418</v>
      </c>
      <c r="E183" s="318" t="s">
        <v>840</v>
      </c>
      <c r="F183" s="307" t="s">
        <v>841</v>
      </c>
      <c r="G183" s="308" t="s">
        <v>391</v>
      </c>
      <c r="H183" s="309">
        <v>547403617.62000012</v>
      </c>
      <c r="I183" s="309">
        <v>-23056338.16</v>
      </c>
      <c r="J183" s="309">
        <v>524347279.4600001</v>
      </c>
      <c r="K183" s="309">
        <v>427792364.10000002</v>
      </c>
      <c r="L183" s="309">
        <v>96455156.950000033</v>
      </c>
      <c r="M183" s="309">
        <v>96455156.950000033</v>
      </c>
      <c r="N183" s="309">
        <v>96455156.950000018</v>
      </c>
      <c r="O183" s="309">
        <v>427892122.51000005</v>
      </c>
      <c r="P183" s="310">
        <v>0.17620482189973002</v>
      </c>
      <c r="Q183" s="311">
        <v>0.18395281281774653</v>
      </c>
    </row>
    <row r="184" spans="2:17" ht="30">
      <c r="B184" s="316"/>
      <c r="C184" s="317"/>
      <c r="D184" s="305" t="s">
        <v>418</v>
      </c>
      <c r="E184" s="318" t="s">
        <v>842</v>
      </c>
      <c r="F184" s="307" t="s">
        <v>843</v>
      </c>
      <c r="G184" s="308" t="s">
        <v>391</v>
      </c>
      <c r="H184" s="309">
        <v>349613131.38</v>
      </c>
      <c r="I184" s="309">
        <v>-9155553.0800000001</v>
      </c>
      <c r="J184" s="309">
        <v>340457578.30000001</v>
      </c>
      <c r="K184" s="309">
        <v>302921723.92000002</v>
      </c>
      <c r="L184" s="309">
        <v>63980660.590000018</v>
      </c>
      <c r="M184" s="309">
        <v>63980660.590000018</v>
      </c>
      <c r="N184" s="309">
        <v>63980660.590000018</v>
      </c>
      <c r="O184" s="309">
        <v>276476917.70999998</v>
      </c>
      <c r="P184" s="310">
        <v>0.18300416902950489</v>
      </c>
      <c r="Q184" s="311">
        <v>0.18792549988011242</v>
      </c>
    </row>
    <row r="185" spans="2:17" ht="45">
      <c r="B185" s="316"/>
      <c r="C185" s="317"/>
      <c r="D185" s="305" t="s">
        <v>418</v>
      </c>
      <c r="E185" s="318" t="s">
        <v>844</v>
      </c>
      <c r="F185" s="307" t="s">
        <v>845</v>
      </c>
      <c r="G185" s="308" t="s">
        <v>385</v>
      </c>
      <c r="H185" s="309">
        <v>812493322.19000018</v>
      </c>
      <c r="I185" s="309">
        <v>-45268274.099999994</v>
      </c>
      <c r="J185" s="309">
        <v>767225048.09000015</v>
      </c>
      <c r="K185" s="309">
        <v>298051331.16000003</v>
      </c>
      <c r="L185" s="309">
        <v>42027491.370000005</v>
      </c>
      <c r="M185" s="309">
        <v>42027491.370000005</v>
      </c>
      <c r="N185" s="309">
        <v>42027491.370000005</v>
      </c>
      <c r="O185" s="309">
        <v>725197556.72000015</v>
      </c>
      <c r="P185" s="310">
        <v>5.1726568357163612E-2</v>
      </c>
      <c r="Q185" s="311">
        <v>5.4778570478931921E-2</v>
      </c>
    </row>
    <row r="186" spans="2:17" ht="45">
      <c r="B186" s="316"/>
      <c r="C186" s="317"/>
      <c r="D186" s="305" t="s">
        <v>418</v>
      </c>
      <c r="E186" s="318" t="s">
        <v>846</v>
      </c>
      <c r="F186" s="307" t="s">
        <v>847</v>
      </c>
      <c r="G186" s="308" t="s">
        <v>385</v>
      </c>
      <c r="H186" s="309">
        <v>223719012.09999999</v>
      </c>
      <c r="I186" s="309">
        <v>-23786606.910000008</v>
      </c>
      <c r="J186" s="309">
        <v>199932405.19</v>
      </c>
      <c r="K186" s="309">
        <v>110534170.72</v>
      </c>
      <c r="L186" s="309">
        <v>43518200.61999999</v>
      </c>
      <c r="M186" s="309">
        <v>43518200.61999999</v>
      </c>
      <c r="N186" s="309">
        <v>43518200.619999997</v>
      </c>
      <c r="O186" s="309">
        <v>156414204.56999999</v>
      </c>
      <c r="P186" s="310">
        <v>0.19452169134623132</v>
      </c>
      <c r="Q186" s="311">
        <v>0.21766456807561396</v>
      </c>
    </row>
    <row r="187" spans="2:17" ht="45">
      <c r="B187" s="316"/>
      <c r="C187" s="317"/>
      <c r="D187" s="305" t="s">
        <v>418</v>
      </c>
      <c r="E187" s="318" t="s">
        <v>848</v>
      </c>
      <c r="F187" s="307" t="s">
        <v>849</v>
      </c>
      <c r="G187" s="308" t="s">
        <v>385</v>
      </c>
      <c r="H187" s="309">
        <v>1085084.71</v>
      </c>
      <c r="I187" s="309">
        <v>0</v>
      </c>
      <c r="J187" s="309">
        <v>1085084.71</v>
      </c>
      <c r="K187" s="309">
        <v>286940.71000000002</v>
      </c>
      <c r="L187" s="309">
        <v>160529.76</v>
      </c>
      <c r="M187" s="309">
        <v>160529.76</v>
      </c>
      <c r="N187" s="309">
        <v>160529.76</v>
      </c>
      <c r="O187" s="309">
        <v>924554.95</v>
      </c>
      <c r="P187" s="310">
        <v>0.14794214545701231</v>
      </c>
      <c r="Q187" s="311">
        <v>0.14794214545701231</v>
      </c>
    </row>
    <row r="188" spans="2:17" ht="30">
      <c r="B188" s="316"/>
      <c r="C188" s="317"/>
      <c r="D188" s="305" t="s">
        <v>418</v>
      </c>
      <c r="E188" s="318" t="s">
        <v>850</v>
      </c>
      <c r="F188" s="307" t="s">
        <v>851</v>
      </c>
      <c r="G188" s="308" t="s">
        <v>391</v>
      </c>
      <c r="H188" s="309">
        <v>83628959.920000002</v>
      </c>
      <c r="I188" s="309">
        <v>-46667211.240000002</v>
      </c>
      <c r="J188" s="309">
        <v>36961748.68</v>
      </c>
      <c r="K188" s="309">
        <v>13756018.77</v>
      </c>
      <c r="L188" s="309">
        <v>5022292.8599999994</v>
      </c>
      <c r="M188" s="309">
        <v>5022292.8599999994</v>
      </c>
      <c r="N188" s="309">
        <v>5022292.8599999985</v>
      </c>
      <c r="O188" s="309">
        <v>31939455.82</v>
      </c>
      <c r="P188" s="310">
        <v>6.0054469944435002E-2</v>
      </c>
      <c r="Q188" s="311">
        <v>0.13587811830768606</v>
      </c>
    </row>
    <row r="189" spans="2:17" ht="30">
      <c r="B189" s="316"/>
      <c r="C189" s="317"/>
      <c r="D189" s="305" t="s">
        <v>418</v>
      </c>
      <c r="E189" s="318" t="s">
        <v>852</v>
      </c>
      <c r="F189" s="307" t="s">
        <v>853</v>
      </c>
      <c r="G189" s="308" t="s">
        <v>391</v>
      </c>
      <c r="H189" s="309">
        <v>144394220.52000001</v>
      </c>
      <c r="I189" s="309">
        <v>2175157.17</v>
      </c>
      <c r="J189" s="309">
        <v>146569377.69</v>
      </c>
      <c r="K189" s="309">
        <v>109205797.57000001</v>
      </c>
      <c r="L189" s="309">
        <v>21216557.039999999</v>
      </c>
      <c r="M189" s="309">
        <v>21216557.039999999</v>
      </c>
      <c r="N189" s="309">
        <v>21216557.039999999</v>
      </c>
      <c r="O189" s="309">
        <v>125352820.65000001</v>
      </c>
      <c r="P189" s="310">
        <v>0.14693494631290521</v>
      </c>
      <c r="Q189" s="311">
        <v>0.14475436393592292</v>
      </c>
    </row>
    <row r="190" spans="2:17" ht="30">
      <c r="B190" s="316"/>
      <c r="C190" s="317"/>
      <c r="D190" s="305" t="s">
        <v>418</v>
      </c>
      <c r="E190" s="318" t="s">
        <v>854</v>
      </c>
      <c r="F190" s="307" t="s">
        <v>855</v>
      </c>
      <c r="G190" s="308" t="s">
        <v>391</v>
      </c>
      <c r="H190" s="309">
        <v>29101575.209999993</v>
      </c>
      <c r="I190" s="309">
        <v>34246.849999999977</v>
      </c>
      <c r="J190" s="309">
        <v>29135822.059999995</v>
      </c>
      <c r="K190" s="309">
        <v>16471107.140000001</v>
      </c>
      <c r="L190" s="309">
        <v>2829723.2300000004</v>
      </c>
      <c r="M190" s="309">
        <v>2829723.2300000004</v>
      </c>
      <c r="N190" s="309">
        <v>2829723.2300000004</v>
      </c>
      <c r="O190" s="309">
        <v>26306098.829999994</v>
      </c>
      <c r="P190" s="310">
        <v>9.7236084630485581E-2</v>
      </c>
      <c r="Q190" s="311">
        <v>9.7121791318353523E-2</v>
      </c>
    </row>
    <row r="191" spans="2:17" ht="30">
      <c r="B191" s="316"/>
      <c r="C191" s="317"/>
      <c r="D191" s="305" t="s">
        <v>418</v>
      </c>
      <c r="E191" s="318" t="s">
        <v>856</v>
      </c>
      <c r="F191" s="307" t="s">
        <v>857</v>
      </c>
      <c r="G191" s="308" t="s">
        <v>858</v>
      </c>
      <c r="H191" s="309">
        <v>12736745.17</v>
      </c>
      <c r="I191" s="309">
        <v>244374.09999999963</v>
      </c>
      <c r="J191" s="309">
        <v>12981119.27</v>
      </c>
      <c r="K191" s="309">
        <v>10567545.74</v>
      </c>
      <c r="L191" s="309">
        <v>1479150.4800000004</v>
      </c>
      <c r="M191" s="309">
        <v>1479150.4800000004</v>
      </c>
      <c r="N191" s="309">
        <v>1479150.48</v>
      </c>
      <c r="O191" s="309">
        <v>11501968.789999999</v>
      </c>
      <c r="P191" s="310">
        <v>0.11613253309675822</v>
      </c>
      <c r="Q191" s="311">
        <v>0.11394629763693717</v>
      </c>
    </row>
    <row r="192" spans="2:17" ht="45">
      <c r="B192" s="316"/>
      <c r="C192" s="317"/>
      <c r="D192" s="305" t="s">
        <v>418</v>
      </c>
      <c r="E192" s="318" t="s">
        <v>859</v>
      </c>
      <c r="F192" s="307" t="s">
        <v>860</v>
      </c>
      <c r="G192" s="308" t="s">
        <v>385</v>
      </c>
      <c r="H192" s="309">
        <v>959312981.25999999</v>
      </c>
      <c r="I192" s="309">
        <v>-38007305.819999993</v>
      </c>
      <c r="J192" s="309">
        <v>921305675.44000006</v>
      </c>
      <c r="K192" s="309">
        <v>363028661.02999997</v>
      </c>
      <c r="L192" s="309">
        <v>127852889.45</v>
      </c>
      <c r="M192" s="309">
        <v>127852889.45</v>
      </c>
      <c r="N192" s="309">
        <v>127852889.45000003</v>
      </c>
      <c r="O192" s="309">
        <v>793452785.99000001</v>
      </c>
      <c r="P192" s="310">
        <v>0.13327547103769294</v>
      </c>
      <c r="Q192" s="311">
        <v>0.13877358281651703</v>
      </c>
    </row>
    <row r="193" spans="2:17" ht="45">
      <c r="B193" s="316"/>
      <c r="C193" s="317"/>
      <c r="D193" s="305" t="s">
        <v>418</v>
      </c>
      <c r="E193" s="318" t="s">
        <v>861</v>
      </c>
      <c r="F193" s="307" t="s">
        <v>862</v>
      </c>
      <c r="G193" s="308" t="s">
        <v>385</v>
      </c>
      <c r="H193" s="309">
        <v>89491532</v>
      </c>
      <c r="I193" s="309">
        <v>2162670</v>
      </c>
      <c r="J193" s="309">
        <v>91654202</v>
      </c>
      <c r="K193" s="309">
        <v>163550.21</v>
      </c>
      <c r="L193" s="309">
        <v>0</v>
      </c>
      <c r="M193" s="309">
        <v>0</v>
      </c>
      <c r="N193" s="309">
        <v>0</v>
      </c>
      <c r="O193" s="309">
        <v>91654202</v>
      </c>
      <c r="P193" s="310">
        <v>0</v>
      </c>
      <c r="Q193" s="311">
        <v>0</v>
      </c>
    </row>
    <row r="194" spans="2:17" ht="15">
      <c r="B194" s="316"/>
      <c r="C194" s="317"/>
      <c r="D194" s="305" t="s">
        <v>863</v>
      </c>
      <c r="E194" s="318" t="s">
        <v>864</v>
      </c>
      <c r="F194" s="307" t="s">
        <v>865</v>
      </c>
      <c r="G194" s="308" t="s">
        <v>385</v>
      </c>
      <c r="H194" s="309">
        <v>52500000</v>
      </c>
      <c r="I194" s="309">
        <v>0</v>
      </c>
      <c r="J194" s="309">
        <v>52500000</v>
      </c>
      <c r="K194" s="309">
        <v>52041513.969999999</v>
      </c>
      <c r="L194" s="309">
        <v>13813342.869999999</v>
      </c>
      <c r="M194" s="309">
        <v>13813342.869999999</v>
      </c>
      <c r="N194" s="309">
        <v>13813342.870000001</v>
      </c>
      <c r="O194" s="309">
        <v>38686657.130000003</v>
      </c>
      <c r="P194" s="310">
        <v>0.26311129276190476</v>
      </c>
      <c r="Q194" s="311">
        <v>0.26311129276190476</v>
      </c>
    </row>
    <row r="195" spans="2:17" ht="15">
      <c r="B195" s="316"/>
      <c r="C195" s="317"/>
      <c r="D195" s="305" t="s">
        <v>863</v>
      </c>
      <c r="E195" s="318" t="s">
        <v>866</v>
      </c>
      <c r="F195" s="307" t="s">
        <v>867</v>
      </c>
      <c r="G195" s="308" t="s">
        <v>385</v>
      </c>
      <c r="H195" s="309">
        <v>8500000</v>
      </c>
      <c r="I195" s="309">
        <v>0</v>
      </c>
      <c r="J195" s="309">
        <v>8500000</v>
      </c>
      <c r="K195" s="309">
        <v>2056439.22</v>
      </c>
      <c r="L195" s="309">
        <v>217107.21999999997</v>
      </c>
      <c r="M195" s="309">
        <v>217107.21999999997</v>
      </c>
      <c r="N195" s="309">
        <v>217107.22</v>
      </c>
      <c r="O195" s="309">
        <v>8282892.7800000003</v>
      </c>
      <c r="P195" s="310">
        <v>2.5542025882352937E-2</v>
      </c>
      <c r="Q195" s="311">
        <v>2.5542025882352937E-2</v>
      </c>
    </row>
    <row r="196" spans="2:17" ht="15">
      <c r="B196" s="316"/>
      <c r="C196" s="317"/>
      <c r="D196" s="305" t="s">
        <v>863</v>
      </c>
      <c r="E196" s="318" t="s">
        <v>868</v>
      </c>
      <c r="F196" s="307" t="s">
        <v>869</v>
      </c>
      <c r="G196" s="308" t="s">
        <v>454</v>
      </c>
      <c r="H196" s="309">
        <v>7700000</v>
      </c>
      <c r="I196" s="309">
        <v>0</v>
      </c>
      <c r="J196" s="309">
        <v>7700000</v>
      </c>
      <c r="K196" s="309">
        <v>0</v>
      </c>
      <c r="L196" s="309">
        <v>0</v>
      </c>
      <c r="M196" s="309">
        <v>0</v>
      </c>
      <c r="N196" s="309">
        <v>0</v>
      </c>
      <c r="O196" s="309">
        <v>7700000</v>
      </c>
      <c r="P196" s="310">
        <v>0</v>
      </c>
      <c r="Q196" s="311">
        <v>0</v>
      </c>
    </row>
    <row r="197" spans="2:17" ht="15">
      <c r="B197" s="316"/>
      <c r="C197" s="317"/>
      <c r="D197" s="305" t="s">
        <v>863</v>
      </c>
      <c r="E197" s="318" t="s">
        <v>870</v>
      </c>
      <c r="F197" s="307" t="s">
        <v>871</v>
      </c>
      <c r="G197" s="308" t="s">
        <v>385</v>
      </c>
      <c r="H197" s="309">
        <v>500000</v>
      </c>
      <c r="I197" s="309">
        <v>0</v>
      </c>
      <c r="J197" s="309">
        <v>500000</v>
      </c>
      <c r="K197" s="309">
        <v>0</v>
      </c>
      <c r="L197" s="309">
        <v>0</v>
      </c>
      <c r="M197" s="309">
        <v>0</v>
      </c>
      <c r="N197" s="309">
        <v>0</v>
      </c>
      <c r="O197" s="309">
        <v>500000</v>
      </c>
      <c r="P197" s="310">
        <v>0</v>
      </c>
      <c r="Q197" s="311">
        <v>0</v>
      </c>
    </row>
    <row r="198" spans="2:17" ht="30">
      <c r="B198" s="316"/>
      <c r="C198" s="317"/>
      <c r="D198" s="305" t="s">
        <v>863</v>
      </c>
      <c r="E198" s="318" t="s">
        <v>872</v>
      </c>
      <c r="F198" s="307" t="s">
        <v>873</v>
      </c>
      <c r="G198" s="308" t="s">
        <v>385</v>
      </c>
      <c r="H198" s="309">
        <v>2500000</v>
      </c>
      <c r="I198" s="309">
        <v>45588</v>
      </c>
      <c r="J198" s="309">
        <v>2545588</v>
      </c>
      <c r="K198" s="309">
        <v>45588</v>
      </c>
      <c r="L198" s="309">
        <v>45588</v>
      </c>
      <c r="M198" s="309">
        <v>45588</v>
      </c>
      <c r="N198" s="309">
        <v>45588</v>
      </c>
      <c r="O198" s="309">
        <v>2500000</v>
      </c>
      <c r="P198" s="310">
        <v>1.82352E-2</v>
      </c>
      <c r="Q198" s="311">
        <v>1.7908632504552977E-2</v>
      </c>
    </row>
    <row r="199" spans="2:17" ht="15">
      <c r="B199" s="316"/>
      <c r="C199" s="317"/>
      <c r="D199" s="305" t="s">
        <v>863</v>
      </c>
      <c r="E199" s="318" t="s">
        <v>874</v>
      </c>
      <c r="F199" s="307" t="s">
        <v>875</v>
      </c>
      <c r="G199" s="308" t="s">
        <v>691</v>
      </c>
      <c r="H199" s="309">
        <v>0</v>
      </c>
      <c r="I199" s="309">
        <v>8727413.3499999996</v>
      </c>
      <c r="J199" s="309">
        <v>8727413.3499999996</v>
      </c>
      <c r="K199" s="309">
        <v>8727413.3499999996</v>
      </c>
      <c r="L199" s="309">
        <v>116908.05999999998</v>
      </c>
      <c r="M199" s="309">
        <v>116908.05999999998</v>
      </c>
      <c r="N199" s="309">
        <v>116908.06</v>
      </c>
      <c r="O199" s="309">
        <v>8610505.2899999991</v>
      </c>
      <c r="P199" s="310">
        <v>0</v>
      </c>
      <c r="Q199" s="311">
        <v>1.3395499366372968E-2</v>
      </c>
    </row>
    <row r="200" spans="2:17" ht="30">
      <c r="B200" s="316"/>
      <c r="C200" s="317"/>
      <c r="D200" s="305" t="s">
        <v>863</v>
      </c>
      <c r="E200" s="318" t="s">
        <v>876</v>
      </c>
      <c r="F200" s="307" t="s">
        <v>877</v>
      </c>
      <c r="G200" s="308" t="s">
        <v>655</v>
      </c>
      <c r="H200" s="309">
        <v>0</v>
      </c>
      <c r="I200" s="309">
        <v>18201065.530000001</v>
      </c>
      <c r="J200" s="309">
        <v>18201065.530000001</v>
      </c>
      <c r="K200" s="309">
        <v>18201065.530000001</v>
      </c>
      <c r="L200" s="309">
        <v>0</v>
      </c>
      <c r="M200" s="309">
        <v>0</v>
      </c>
      <c r="N200" s="309">
        <v>0</v>
      </c>
      <c r="O200" s="309">
        <v>18201065.530000001</v>
      </c>
      <c r="P200" s="310">
        <v>0</v>
      </c>
      <c r="Q200" s="311">
        <v>0</v>
      </c>
    </row>
    <row r="201" spans="2:17" ht="15">
      <c r="B201" s="316"/>
      <c r="C201" s="317"/>
      <c r="D201" s="305" t="s">
        <v>863</v>
      </c>
      <c r="E201" s="318" t="s">
        <v>878</v>
      </c>
      <c r="F201" s="307" t="s">
        <v>879</v>
      </c>
      <c r="G201" s="308" t="s">
        <v>610</v>
      </c>
      <c r="H201" s="309">
        <v>0</v>
      </c>
      <c r="I201" s="309">
        <v>12578748.25</v>
      </c>
      <c r="J201" s="309">
        <v>12578748.25</v>
      </c>
      <c r="K201" s="309">
        <v>0</v>
      </c>
      <c r="L201" s="309">
        <v>0</v>
      </c>
      <c r="M201" s="309">
        <v>0</v>
      </c>
      <c r="N201" s="309">
        <v>0</v>
      </c>
      <c r="O201" s="309">
        <v>12578748.25</v>
      </c>
      <c r="P201" s="310">
        <v>0</v>
      </c>
      <c r="Q201" s="311">
        <v>0</v>
      </c>
    </row>
    <row r="202" spans="2:17" ht="30">
      <c r="B202" s="316"/>
      <c r="C202" s="317"/>
      <c r="D202" s="305" t="s">
        <v>863</v>
      </c>
      <c r="E202" s="318" t="s">
        <v>880</v>
      </c>
      <c r="F202" s="307" t="s">
        <v>881</v>
      </c>
      <c r="G202" s="308" t="s">
        <v>385</v>
      </c>
      <c r="H202" s="309">
        <v>7300000</v>
      </c>
      <c r="I202" s="309">
        <v>0</v>
      </c>
      <c r="J202" s="309">
        <v>7300000</v>
      </c>
      <c r="K202" s="309">
        <v>7222069.5499999998</v>
      </c>
      <c r="L202" s="309">
        <v>2287746.0699999998</v>
      </c>
      <c r="M202" s="309">
        <v>2287746.0699999998</v>
      </c>
      <c r="N202" s="309">
        <v>2287746.0699999998</v>
      </c>
      <c r="O202" s="309">
        <v>5012253.93</v>
      </c>
      <c r="P202" s="310">
        <v>0.31338987260273971</v>
      </c>
      <c r="Q202" s="311">
        <v>0.31338987260273971</v>
      </c>
    </row>
    <row r="203" spans="2:17" ht="30">
      <c r="B203" s="316"/>
      <c r="C203" s="317"/>
      <c r="D203" s="305" t="s">
        <v>863</v>
      </c>
      <c r="E203" s="318" t="s">
        <v>882</v>
      </c>
      <c r="F203" s="307" t="s">
        <v>883</v>
      </c>
      <c r="G203" s="308" t="s">
        <v>484</v>
      </c>
      <c r="H203" s="309">
        <v>0</v>
      </c>
      <c r="I203" s="309">
        <v>7055003.25</v>
      </c>
      <c r="J203" s="309">
        <v>7055003.25</v>
      </c>
      <c r="K203" s="309">
        <v>1877424.55</v>
      </c>
      <c r="L203" s="309">
        <v>599748.26</v>
      </c>
      <c r="M203" s="309">
        <v>599748.26</v>
      </c>
      <c r="N203" s="309">
        <v>599748.26</v>
      </c>
      <c r="O203" s="309">
        <v>6455254.9900000002</v>
      </c>
      <c r="P203" s="310">
        <v>0</v>
      </c>
      <c r="Q203" s="311">
        <v>8.5010344963342158E-2</v>
      </c>
    </row>
    <row r="204" spans="2:17" ht="15">
      <c r="B204" s="316"/>
      <c r="C204" s="317"/>
      <c r="D204" s="305" t="s">
        <v>863</v>
      </c>
      <c r="E204" s="318" t="s">
        <v>884</v>
      </c>
      <c r="F204" s="307" t="s">
        <v>885</v>
      </c>
      <c r="G204" s="308" t="s">
        <v>598</v>
      </c>
      <c r="H204" s="309">
        <v>0</v>
      </c>
      <c r="I204" s="309">
        <v>6136342.9500000002</v>
      </c>
      <c r="J204" s="309">
        <v>6136342.9500000002</v>
      </c>
      <c r="K204" s="309">
        <v>6136342.9500000002</v>
      </c>
      <c r="L204" s="309">
        <v>2006599.8600000003</v>
      </c>
      <c r="M204" s="309">
        <v>2006599.8600000003</v>
      </c>
      <c r="N204" s="309">
        <v>2006599.86</v>
      </c>
      <c r="O204" s="309">
        <v>4129743.09</v>
      </c>
      <c r="P204" s="310">
        <v>0</v>
      </c>
      <c r="Q204" s="311">
        <v>0.32700256102863356</v>
      </c>
    </row>
    <row r="205" spans="2:17" ht="15">
      <c r="B205" s="316"/>
      <c r="C205" s="317"/>
      <c r="D205" s="305" t="s">
        <v>863</v>
      </c>
      <c r="E205" s="318" t="s">
        <v>886</v>
      </c>
      <c r="F205" s="307" t="s">
        <v>887</v>
      </c>
      <c r="G205" s="308" t="s">
        <v>700</v>
      </c>
      <c r="H205" s="309">
        <v>0</v>
      </c>
      <c r="I205" s="309">
        <v>152225.01</v>
      </c>
      <c r="J205" s="309">
        <v>152225.01</v>
      </c>
      <c r="K205" s="309">
        <v>152225.01</v>
      </c>
      <c r="L205" s="309">
        <v>127787.25000000001</v>
      </c>
      <c r="M205" s="309">
        <v>127787.25000000001</v>
      </c>
      <c r="N205" s="309">
        <v>127787.25</v>
      </c>
      <c r="O205" s="309">
        <v>24437.759999999995</v>
      </c>
      <c r="P205" s="310">
        <v>0</v>
      </c>
      <c r="Q205" s="311">
        <v>0.83946291085807778</v>
      </c>
    </row>
    <row r="206" spans="2:17" ht="30">
      <c r="B206" s="316"/>
      <c r="C206" s="317"/>
      <c r="D206" s="305" t="s">
        <v>863</v>
      </c>
      <c r="E206" s="318" t="s">
        <v>888</v>
      </c>
      <c r="F206" s="307" t="s">
        <v>889</v>
      </c>
      <c r="G206" s="308" t="s">
        <v>694</v>
      </c>
      <c r="H206" s="309">
        <v>0</v>
      </c>
      <c r="I206" s="309">
        <v>1872671.8199999998</v>
      </c>
      <c r="J206" s="309">
        <v>1872671.8199999998</v>
      </c>
      <c r="K206" s="309">
        <v>1566491.13</v>
      </c>
      <c r="L206" s="309">
        <v>960674.96999999986</v>
      </c>
      <c r="M206" s="309">
        <v>960674.96999999986</v>
      </c>
      <c r="N206" s="309">
        <v>960674.97</v>
      </c>
      <c r="O206" s="309">
        <v>911996.85</v>
      </c>
      <c r="P206" s="310">
        <v>0</v>
      </c>
      <c r="Q206" s="311">
        <v>0.51299697028601621</v>
      </c>
    </row>
    <row r="207" spans="2:17" ht="15">
      <c r="B207" s="316"/>
      <c r="C207" s="317"/>
      <c r="D207" s="305" t="s">
        <v>863</v>
      </c>
      <c r="E207" s="318" t="s">
        <v>890</v>
      </c>
      <c r="F207" s="307" t="s">
        <v>891</v>
      </c>
      <c r="G207" s="308" t="s">
        <v>679</v>
      </c>
      <c r="H207" s="309">
        <v>0</v>
      </c>
      <c r="I207" s="309">
        <v>3931840.26</v>
      </c>
      <c r="J207" s="309">
        <v>3931840.26</v>
      </c>
      <c r="K207" s="309">
        <v>3931840.26</v>
      </c>
      <c r="L207" s="309">
        <v>3931840.26</v>
      </c>
      <c r="M207" s="309">
        <v>3931840.26</v>
      </c>
      <c r="N207" s="309">
        <v>3931840.26</v>
      </c>
      <c r="O207" s="309">
        <v>0</v>
      </c>
      <c r="P207" s="310">
        <v>0</v>
      </c>
      <c r="Q207" s="311">
        <v>1</v>
      </c>
    </row>
    <row r="208" spans="2:17" ht="30">
      <c r="B208" s="316"/>
      <c r="C208" s="317"/>
      <c r="D208" s="305" t="s">
        <v>863</v>
      </c>
      <c r="E208" s="318" t="s">
        <v>892</v>
      </c>
      <c r="F208" s="307" t="s">
        <v>893</v>
      </c>
      <c r="G208" s="308" t="s">
        <v>511</v>
      </c>
      <c r="H208" s="309">
        <v>0</v>
      </c>
      <c r="I208" s="309">
        <v>560228.43000000005</v>
      </c>
      <c r="J208" s="309">
        <v>560228.43000000005</v>
      </c>
      <c r="K208" s="309">
        <v>0</v>
      </c>
      <c r="L208" s="309">
        <v>0</v>
      </c>
      <c r="M208" s="309">
        <v>0</v>
      </c>
      <c r="N208" s="309">
        <v>0</v>
      </c>
      <c r="O208" s="309">
        <v>560228.43000000005</v>
      </c>
      <c r="P208" s="310">
        <v>0</v>
      </c>
      <c r="Q208" s="311">
        <v>0</v>
      </c>
    </row>
    <row r="209" spans="1:17" ht="15">
      <c r="B209" s="316"/>
      <c r="C209" s="317"/>
      <c r="D209" s="305" t="s">
        <v>863</v>
      </c>
      <c r="E209" s="318" t="s">
        <v>894</v>
      </c>
      <c r="F209" s="307" t="s">
        <v>895</v>
      </c>
      <c r="G209" s="308" t="s">
        <v>490</v>
      </c>
      <c r="H209" s="309">
        <v>0</v>
      </c>
      <c r="I209" s="309">
        <v>5603760.9600000009</v>
      </c>
      <c r="J209" s="309">
        <v>5603760.9600000009</v>
      </c>
      <c r="K209" s="309">
        <v>2620385.71</v>
      </c>
      <c r="L209" s="309">
        <v>665231.93000000005</v>
      </c>
      <c r="M209" s="309">
        <v>665231.93000000005</v>
      </c>
      <c r="N209" s="309">
        <v>665231.93000000005</v>
      </c>
      <c r="O209" s="309">
        <v>4938529.0300000012</v>
      </c>
      <c r="P209" s="310">
        <v>0</v>
      </c>
      <c r="Q209" s="311">
        <v>0.11871168930089408</v>
      </c>
    </row>
    <row r="210" spans="1:17" ht="15">
      <c r="B210" s="316"/>
      <c r="C210" s="317"/>
      <c r="D210" s="305" t="s">
        <v>863</v>
      </c>
      <c r="E210" s="318" t="s">
        <v>896</v>
      </c>
      <c r="F210" s="307" t="s">
        <v>897</v>
      </c>
      <c r="G210" s="308" t="s">
        <v>553</v>
      </c>
      <c r="H210" s="309">
        <v>0</v>
      </c>
      <c r="I210" s="309">
        <v>2535874.7400000002</v>
      </c>
      <c r="J210" s="309">
        <v>2535874.7400000002</v>
      </c>
      <c r="K210" s="309">
        <v>2535874.7400000002</v>
      </c>
      <c r="L210" s="309">
        <v>1444081.9000000001</v>
      </c>
      <c r="M210" s="309">
        <v>1444081.9000000001</v>
      </c>
      <c r="N210" s="309">
        <v>1444081.9</v>
      </c>
      <c r="O210" s="309">
        <v>1091792.8400000001</v>
      </c>
      <c r="P210" s="310">
        <v>0</v>
      </c>
      <c r="Q210" s="311">
        <v>0.56946105311179529</v>
      </c>
    </row>
    <row r="211" spans="1:17" ht="15">
      <c r="B211" s="316"/>
      <c r="C211" s="317"/>
      <c r="D211" s="305" t="s">
        <v>863</v>
      </c>
      <c r="E211" s="318" t="s">
        <v>898</v>
      </c>
      <c r="F211" s="307" t="s">
        <v>899</v>
      </c>
      <c r="G211" s="308" t="s">
        <v>553</v>
      </c>
      <c r="H211" s="309">
        <v>0</v>
      </c>
      <c r="I211" s="309">
        <v>42.56</v>
      </c>
      <c r="J211" s="309">
        <v>42.56</v>
      </c>
      <c r="K211" s="309">
        <v>0</v>
      </c>
      <c r="L211" s="309">
        <v>0</v>
      </c>
      <c r="M211" s="309">
        <v>0</v>
      </c>
      <c r="N211" s="309">
        <v>0</v>
      </c>
      <c r="O211" s="309">
        <v>42.56</v>
      </c>
      <c r="P211" s="310">
        <v>0</v>
      </c>
      <c r="Q211" s="311">
        <v>0</v>
      </c>
    </row>
    <row r="212" spans="1:17" ht="15">
      <c r="B212" s="316"/>
      <c r="C212" s="317"/>
      <c r="D212" s="305" t="s">
        <v>863</v>
      </c>
      <c r="E212" s="318" t="s">
        <v>900</v>
      </c>
      <c r="F212" s="307" t="s">
        <v>901</v>
      </c>
      <c r="G212" s="308" t="s">
        <v>385</v>
      </c>
      <c r="H212" s="309">
        <v>2500000</v>
      </c>
      <c r="I212" s="309">
        <v>0</v>
      </c>
      <c r="J212" s="309">
        <v>2500000</v>
      </c>
      <c r="K212" s="309">
        <v>0</v>
      </c>
      <c r="L212" s="309">
        <v>0</v>
      </c>
      <c r="M212" s="309">
        <v>0</v>
      </c>
      <c r="N212" s="309">
        <v>0</v>
      </c>
      <c r="O212" s="309">
        <v>2500000</v>
      </c>
      <c r="P212" s="310">
        <v>0</v>
      </c>
      <c r="Q212" s="311">
        <v>0</v>
      </c>
    </row>
    <row r="213" spans="1:17" ht="15">
      <c r="B213" s="316"/>
      <c r="C213" s="317"/>
      <c r="D213" s="305" t="s">
        <v>863</v>
      </c>
      <c r="E213" s="318" t="s">
        <v>902</v>
      </c>
      <c r="F213" s="307" t="s">
        <v>903</v>
      </c>
      <c r="G213" s="308" t="s">
        <v>571</v>
      </c>
      <c r="H213" s="309">
        <v>0</v>
      </c>
      <c r="I213" s="309">
        <v>287274.56</v>
      </c>
      <c r="J213" s="309">
        <v>287274.56</v>
      </c>
      <c r="K213" s="309">
        <v>164346.56</v>
      </c>
      <c r="L213" s="309">
        <v>0</v>
      </c>
      <c r="M213" s="309">
        <v>0</v>
      </c>
      <c r="N213" s="309">
        <v>0</v>
      </c>
      <c r="O213" s="309">
        <v>287274.56</v>
      </c>
      <c r="P213" s="310">
        <v>0</v>
      </c>
      <c r="Q213" s="311">
        <v>0</v>
      </c>
    </row>
    <row r="214" spans="1:17" ht="45">
      <c r="B214" s="316"/>
      <c r="C214" s="317"/>
      <c r="D214" s="305" t="s">
        <v>863</v>
      </c>
      <c r="E214" s="318" t="s">
        <v>904</v>
      </c>
      <c r="F214" s="307" t="s">
        <v>905</v>
      </c>
      <c r="G214" s="308" t="s">
        <v>673</v>
      </c>
      <c r="H214" s="309">
        <v>0</v>
      </c>
      <c r="I214" s="309">
        <v>551802.92000000004</v>
      </c>
      <c r="J214" s="309">
        <v>551802.92000000004</v>
      </c>
      <c r="K214" s="309">
        <v>551802.92000000004</v>
      </c>
      <c r="L214" s="309">
        <v>241935.90000000002</v>
      </c>
      <c r="M214" s="309">
        <v>241935.90000000002</v>
      </c>
      <c r="N214" s="309">
        <v>241935.9</v>
      </c>
      <c r="O214" s="309">
        <v>309867.02</v>
      </c>
      <c r="P214" s="310">
        <v>0</v>
      </c>
      <c r="Q214" s="311">
        <v>0.43844621191928451</v>
      </c>
    </row>
    <row r="215" spans="1:17" ht="15">
      <c r="B215" s="316"/>
      <c r="C215" s="317"/>
      <c r="D215" s="305" t="s">
        <v>863</v>
      </c>
      <c r="E215" s="318" t="s">
        <v>906</v>
      </c>
      <c r="F215" s="307" t="s">
        <v>907</v>
      </c>
      <c r="G215" s="308" t="s">
        <v>607</v>
      </c>
      <c r="H215" s="309">
        <v>0</v>
      </c>
      <c r="I215" s="309">
        <v>876127.72</v>
      </c>
      <c r="J215" s="309">
        <v>876127.72</v>
      </c>
      <c r="K215" s="309">
        <v>613289.4</v>
      </c>
      <c r="L215" s="309">
        <v>518881.23000000004</v>
      </c>
      <c r="M215" s="309">
        <v>518881.23000000004</v>
      </c>
      <c r="N215" s="309">
        <v>518881.23000000004</v>
      </c>
      <c r="O215" s="309">
        <v>357246.48999999993</v>
      </c>
      <c r="P215" s="310">
        <v>0</v>
      </c>
      <c r="Q215" s="311">
        <v>0.59224382262440012</v>
      </c>
    </row>
    <row r="216" spans="1:17" ht="15">
      <c r="B216" s="316"/>
      <c r="C216" s="317"/>
      <c r="D216" s="305" t="s">
        <v>863</v>
      </c>
      <c r="E216" s="318" t="s">
        <v>908</v>
      </c>
      <c r="F216" s="307" t="s">
        <v>909</v>
      </c>
      <c r="G216" s="308" t="s">
        <v>538</v>
      </c>
      <c r="H216" s="309">
        <v>0</v>
      </c>
      <c r="I216" s="309">
        <v>14319826</v>
      </c>
      <c r="J216" s="309">
        <v>14319826</v>
      </c>
      <c r="K216" s="309">
        <v>14319826</v>
      </c>
      <c r="L216" s="309">
        <v>0</v>
      </c>
      <c r="M216" s="309">
        <v>0</v>
      </c>
      <c r="N216" s="309">
        <v>0</v>
      </c>
      <c r="O216" s="309">
        <v>14319826</v>
      </c>
      <c r="P216" s="310">
        <v>0</v>
      </c>
      <c r="Q216" s="311">
        <v>0</v>
      </c>
    </row>
    <row r="217" spans="1:17" ht="15">
      <c r="B217" s="316"/>
      <c r="C217" s="317"/>
      <c r="D217" s="305" t="s">
        <v>863</v>
      </c>
      <c r="E217" s="318" t="s">
        <v>910</v>
      </c>
      <c r="F217" s="307" t="s">
        <v>911</v>
      </c>
      <c r="G217" s="308" t="s">
        <v>385</v>
      </c>
      <c r="H217" s="309">
        <v>0</v>
      </c>
      <c r="I217" s="309">
        <v>116610567.11999999</v>
      </c>
      <c r="J217" s="309">
        <v>116610567.11999999</v>
      </c>
      <c r="K217" s="309">
        <v>115370567.11</v>
      </c>
      <c r="L217" s="309">
        <v>59623.99</v>
      </c>
      <c r="M217" s="309">
        <v>59623.99</v>
      </c>
      <c r="N217" s="309">
        <v>59623.99</v>
      </c>
      <c r="O217" s="309">
        <v>116550943.13</v>
      </c>
      <c r="P217" s="310">
        <v>0</v>
      </c>
      <c r="Q217" s="311">
        <v>5.1130863585152598E-4</v>
      </c>
    </row>
    <row r="218" spans="1:17" ht="15">
      <c r="B218" s="316"/>
      <c r="C218" s="317"/>
      <c r="D218" s="305" t="s">
        <v>863</v>
      </c>
      <c r="E218" s="318" t="s">
        <v>912</v>
      </c>
      <c r="F218" s="307" t="s">
        <v>913</v>
      </c>
      <c r="G218" s="308" t="s">
        <v>493</v>
      </c>
      <c r="H218" s="309">
        <v>0</v>
      </c>
      <c r="I218" s="309">
        <v>1777020.47</v>
      </c>
      <c r="J218" s="309">
        <v>1777020.47</v>
      </c>
      <c r="K218" s="309">
        <v>949054.58000000007</v>
      </c>
      <c r="L218" s="309">
        <v>213296.40000000002</v>
      </c>
      <c r="M218" s="309">
        <v>213296.40000000002</v>
      </c>
      <c r="N218" s="309">
        <v>213296.40000000002</v>
      </c>
      <c r="O218" s="309">
        <v>1563724.0699999998</v>
      </c>
      <c r="P218" s="310">
        <v>0</v>
      </c>
      <c r="Q218" s="311">
        <v>0.12003035620630753</v>
      </c>
    </row>
    <row r="219" spans="1:17" ht="15">
      <c r="B219" s="316"/>
      <c r="C219" s="317"/>
      <c r="D219" s="305" t="s">
        <v>863</v>
      </c>
      <c r="E219" s="318" t="s">
        <v>914</v>
      </c>
      <c r="F219" s="307" t="s">
        <v>915</v>
      </c>
      <c r="G219" s="308" t="s">
        <v>417</v>
      </c>
      <c r="H219" s="309">
        <v>300000000</v>
      </c>
      <c r="I219" s="309">
        <v>0</v>
      </c>
      <c r="J219" s="309">
        <v>300000000</v>
      </c>
      <c r="K219" s="309">
        <v>0</v>
      </c>
      <c r="L219" s="309">
        <v>0</v>
      </c>
      <c r="M219" s="309">
        <v>0</v>
      </c>
      <c r="N219" s="309">
        <v>0</v>
      </c>
      <c r="O219" s="309">
        <v>300000000</v>
      </c>
      <c r="P219" s="310">
        <v>0</v>
      </c>
      <c r="Q219" s="311">
        <v>0</v>
      </c>
    </row>
    <row r="220" spans="1:17">
      <c r="B220" s="316"/>
      <c r="C220" s="317"/>
      <c r="D220" s="320"/>
      <c r="E220" s="321"/>
      <c r="F220" s="320"/>
      <c r="G220" s="300"/>
      <c r="H220" s="322"/>
      <c r="I220" s="322"/>
      <c r="J220" s="322"/>
      <c r="K220" s="322"/>
      <c r="L220" s="322"/>
      <c r="M220" s="322"/>
      <c r="N220" s="322"/>
      <c r="O220" s="322"/>
      <c r="P220" s="323"/>
      <c r="Q220" s="324"/>
    </row>
    <row r="221" spans="1:17">
      <c r="B221" s="325"/>
      <c r="C221" s="326"/>
      <c r="D221" s="327"/>
      <c r="E221" s="328"/>
      <c r="F221" s="328"/>
      <c r="G221" s="329"/>
      <c r="H221" s="329"/>
      <c r="I221" s="329"/>
      <c r="J221" s="329"/>
      <c r="K221" s="329"/>
      <c r="L221" s="329"/>
      <c r="M221" s="329"/>
      <c r="N221" s="329"/>
      <c r="O221" s="329"/>
      <c r="P221" s="330"/>
      <c r="Q221" s="331"/>
    </row>
    <row r="222" spans="1:17" s="338" customFormat="1">
      <c r="A222" s="332"/>
      <c r="B222" s="333"/>
      <c r="C222" s="334" t="s">
        <v>185</v>
      </c>
      <c r="D222" s="335"/>
      <c r="E222" s="336"/>
      <c r="F222" s="336"/>
      <c r="G222" s="336"/>
      <c r="H222" s="337">
        <f t="shared" ref="H222:M222" si="0">SUM(H11:H219)</f>
        <v>13359576442.450001</v>
      </c>
      <c r="I222" s="337">
        <f t="shared" si="0"/>
        <v>403587192.94999987</v>
      </c>
      <c r="J222" s="337">
        <f t="shared" si="0"/>
        <v>13763163635.400007</v>
      </c>
      <c r="K222" s="337">
        <f>SUM(K11:K219)</f>
        <v>4328751661.2699986</v>
      </c>
      <c r="L222" s="337">
        <f t="shared" si="0"/>
        <v>2463449173.0300002</v>
      </c>
      <c r="M222" s="337">
        <f t="shared" si="0"/>
        <v>2463449173.0300002</v>
      </c>
      <c r="N222" s="337">
        <f>SUM(N11:N219)</f>
        <v>2463152528.9699998</v>
      </c>
      <c r="O222" s="337">
        <f>SUM(O11:O219)</f>
        <v>11299714462.369993</v>
      </c>
      <c r="P222" s="310">
        <v>0.18</v>
      </c>
      <c r="Q222" s="311">
        <v>0.18</v>
      </c>
    </row>
    <row r="223" spans="1:17">
      <c r="B223" s="266"/>
      <c r="C223" s="266"/>
      <c r="D223" s="266"/>
      <c r="E223" s="266"/>
      <c r="F223" s="266"/>
      <c r="G223" s="266"/>
      <c r="H223" s="266"/>
      <c r="I223" s="266"/>
      <c r="J223" s="266"/>
      <c r="K223" s="266"/>
      <c r="L223" s="266"/>
      <c r="M223" s="266"/>
      <c r="N223" s="266"/>
      <c r="O223" s="266"/>
      <c r="P223" s="339"/>
      <c r="Q223" s="339"/>
    </row>
    <row r="224" spans="1:17">
      <c r="B224" s="340" t="s">
        <v>916</v>
      </c>
      <c r="G224" s="266"/>
      <c r="H224" s="341"/>
      <c r="I224" s="341"/>
      <c r="J224" s="341"/>
      <c r="K224" s="341"/>
      <c r="L224" s="341"/>
      <c r="M224" s="341"/>
      <c r="N224" s="341"/>
      <c r="O224" s="341"/>
    </row>
  </sheetData>
  <mergeCells count="12">
    <mergeCell ref="P7:Q7"/>
    <mergeCell ref="B10:D10"/>
    <mergeCell ref="C222:D222"/>
    <mergeCell ref="B1:O1"/>
    <mergeCell ref="B2:O2"/>
    <mergeCell ref="B3:O3"/>
    <mergeCell ref="B4:O4"/>
    <mergeCell ref="B7:D9"/>
    <mergeCell ref="E7:E9"/>
    <mergeCell ref="G7:G9"/>
    <mergeCell ref="H7:N7"/>
    <mergeCell ref="O7:O8"/>
  </mergeCells>
  <dataValidations count="1">
    <dataValidation allowBlank="1" showInputMessage="1" showErrorMessage="1" prompt="Valor absoluto y/o relativo que registren los indicadores con relación a su meta anual correspondiente al programa, proyecto o actividad que se trate. (DOF 9-dic-09)" sqref="P7"/>
  </dataValidations>
  <printOptions horizontalCentered="1"/>
  <pageMargins left="0.23622047244094491" right="0.23622047244094491" top="0.62992125984251968" bottom="0.62992125984251968" header="0.31496062992125984" footer="0.39370078740157483"/>
  <pageSetup scale="56" firstPageNumber="14" fitToHeight="1000" orientation="landscape" useFirstPageNumber="1" r:id="rId1"/>
  <headerFooter>
    <oddFooter xml:space="preserve">&amp;RPágina No.&amp;P          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12</vt:i4>
      </vt:variant>
    </vt:vector>
  </HeadingPairs>
  <TitlesOfParts>
    <vt:vector size="20" baseType="lpstr">
      <vt:lpstr>EAIE</vt:lpstr>
      <vt:lpstr>EAI</vt:lpstr>
      <vt:lpstr>CtasAdmvas 1</vt:lpstr>
      <vt:lpstr>CTG</vt:lpstr>
      <vt:lpstr>COG</vt:lpstr>
      <vt:lpstr>CFF</vt:lpstr>
      <vt:lpstr>GCP</vt:lpstr>
      <vt:lpstr>PyPI</vt:lpstr>
      <vt:lpstr>CFF!Área_de_impresión</vt:lpstr>
      <vt:lpstr>COG!Área_de_impresión</vt:lpstr>
      <vt:lpstr>'CtasAdmvas 1'!Área_de_impresión</vt:lpstr>
      <vt:lpstr>CTG!Área_de_impresión</vt:lpstr>
      <vt:lpstr>EAI!Área_de_impresión</vt:lpstr>
      <vt:lpstr>EAIE!Área_de_impresión</vt:lpstr>
      <vt:lpstr>GCP!Área_de_impresión</vt:lpstr>
      <vt:lpstr>PyPI!Área_de_impresión</vt:lpstr>
      <vt:lpstr>COG!Títulos_a_imprimir</vt:lpstr>
      <vt:lpstr>CTG!Títulos_a_imprimir</vt:lpstr>
      <vt:lpstr>EAIE!Títulos_a_imprimir</vt:lpstr>
      <vt:lpstr>PyPI!Títulos_a_imprimir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2021-05-03T20:17:03Z</cp:lastPrinted>
  <dcterms:created xsi:type="dcterms:W3CDTF">2021-05-03T16:33:03Z</dcterms:created>
  <dcterms:modified xsi:type="dcterms:W3CDTF">2021-05-03T20:24:34Z</dcterms:modified>
</cp:coreProperties>
</file>