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2023\Programa Operativo Anual 2024\Proceso Estatal\Hoja de trabajo\Interfases\Plantilla ISAPEG\Proyecciones y resultados\Envío\"/>
    </mc:Choice>
  </mc:AlternateContent>
  <xr:revisionPtr revIDLastSave="0" documentId="13_ncr:1_{E1676432-316B-46B0-B98E-89F175D7C897}" xr6:coauthVersionLast="36" xr6:coauthVersionMax="36" xr10:uidLastSave="{00000000-0000-0000-0000-000000000000}"/>
  <bookViews>
    <workbookView xWindow="0" yWindow="0" windowWidth="30720" windowHeight="14112" xr2:uid="{00000000-000D-0000-FFFF-FFFF00000000}"/>
  </bookViews>
  <sheets>
    <sheet name="Formato 7 b)" sheetId="1" r:id="rId1"/>
  </sheets>
  <externalReferences>
    <externalReference r:id="rId2"/>
  </externalReferences>
  <definedNames>
    <definedName name="ANIO1P">'[1]Info General'!$D$23</definedName>
    <definedName name="ANIO2P">'[1]Info General'!$E$23</definedName>
    <definedName name="ANIO3P">'[1]Info General'!$F$23</definedName>
    <definedName name="ANIO4P">'[1]Info General'!$G$23</definedName>
    <definedName name="ANIO5P">'[1]Info General'!$H$23</definedName>
    <definedName name="ANIO6P">'[1]Info General'!$I$23</definedName>
    <definedName name="_xlnm.Print_Area" localSheetId="0">'Formato 7 b)'!$A$1:$G$36</definedName>
  </definedNames>
  <calcPr calcId="191029"/>
</workbook>
</file>

<file path=xl/calcChain.xml><?xml version="1.0" encoding="utf-8"?>
<calcChain xmlns="http://schemas.openxmlformats.org/spreadsheetml/2006/main">
  <c r="C12" i="1" l="1"/>
  <c r="D12" i="1"/>
  <c r="E12" i="1" s="1"/>
  <c r="F12" i="1" s="1"/>
  <c r="G12" i="1" s="1"/>
  <c r="C13" i="1"/>
  <c r="D13" i="1" s="1"/>
  <c r="E13" i="1" s="1"/>
  <c r="F13" i="1" s="1"/>
  <c r="G13" i="1" s="1"/>
  <c r="C14" i="1"/>
  <c r="D14" i="1"/>
  <c r="E14" i="1" s="1"/>
  <c r="F14" i="1" s="1"/>
  <c r="G14" i="1" s="1"/>
  <c r="C15" i="1"/>
  <c r="D15" i="1" s="1"/>
  <c r="E15" i="1" s="1"/>
  <c r="F15" i="1" s="1"/>
  <c r="G15" i="1" s="1"/>
  <c r="C16" i="1"/>
  <c r="D16" i="1"/>
  <c r="E16" i="1" s="1"/>
  <c r="F16" i="1" s="1"/>
  <c r="G16" i="1" s="1"/>
  <c r="C17" i="1"/>
  <c r="D17" i="1"/>
  <c r="E17" i="1"/>
  <c r="F17" i="1" s="1"/>
  <c r="G17" i="1" s="1"/>
  <c r="C26" i="1" l="1"/>
  <c r="D26" i="1" s="1"/>
  <c r="E26" i="1" s="1"/>
  <c r="F26" i="1" s="1"/>
  <c r="G26" i="1" s="1"/>
  <c r="C25" i="1"/>
  <c r="D25" i="1" s="1"/>
  <c r="E25" i="1" s="1"/>
  <c r="F25" i="1" s="1"/>
  <c r="G25" i="1" s="1"/>
  <c r="C24" i="1"/>
  <c r="D24" i="1" s="1"/>
  <c r="E24" i="1" s="1"/>
  <c r="F24" i="1" s="1"/>
  <c r="G24" i="1" s="1"/>
  <c r="C23" i="1"/>
  <c r="D23" i="1" s="1"/>
  <c r="E23" i="1" s="1"/>
  <c r="F23" i="1" s="1"/>
  <c r="G23" i="1" s="1"/>
  <c r="C22" i="1"/>
  <c r="D22" i="1" s="1"/>
  <c r="E22" i="1" s="1"/>
  <c r="F22" i="1" s="1"/>
  <c r="G22" i="1" s="1"/>
  <c r="C11" i="1"/>
  <c r="D11" i="1" s="1"/>
  <c r="E11" i="1" s="1"/>
  <c r="F11" i="1" s="1"/>
  <c r="G11" i="1" s="1"/>
  <c r="C10" i="1" l="1"/>
  <c r="C30" i="1"/>
  <c r="D30" i="1" s="1"/>
  <c r="E30" i="1" s="1"/>
  <c r="C29" i="1"/>
  <c r="D29" i="1" s="1"/>
  <c r="E29" i="1" s="1"/>
  <c r="C28" i="1"/>
  <c r="D28" i="1" s="1"/>
  <c r="E28" i="1" s="1"/>
  <c r="C27" i="1"/>
  <c r="D27" i="1" s="1"/>
  <c r="E27" i="1" s="1"/>
  <c r="F29" i="1" l="1"/>
  <c r="G29" i="1"/>
  <c r="F28" i="1"/>
  <c r="G28" i="1"/>
  <c r="F30" i="1"/>
  <c r="G30" i="1"/>
  <c r="C21" i="1"/>
  <c r="C32" i="1" s="1"/>
  <c r="F27" i="1"/>
  <c r="G27" i="1"/>
  <c r="G21" i="1" s="1"/>
  <c r="G10" i="1"/>
  <c r="B21" i="1"/>
  <c r="B10" i="1"/>
  <c r="G32" i="1" l="1"/>
  <c r="B32" i="1"/>
  <c r="D21" i="1" l="1"/>
  <c r="E10" i="1"/>
  <c r="D10" i="1"/>
  <c r="F21" i="1"/>
  <c r="E21" i="1"/>
  <c r="F10" i="1" l="1"/>
  <c r="F32" i="1" s="1"/>
  <c r="D32" i="1"/>
  <c r="E32" i="1"/>
</calcChain>
</file>

<file path=xl/sharedStrings.xml><?xml version="1.0" encoding="utf-8"?>
<sst xmlns="http://schemas.openxmlformats.org/spreadsheetml/2006/main" count="32" uniqueCount="24">
  <si>
    <t>Formatos 7</t>
  </si>
  <si>
    <t>Proyecciones y Resultados de Ingresos y Egresos - LDF</t>
  </si>
  <si>
    <t>Formato 7 b)  Proyecciones de Egresos -LDF</t>
  </si>
  <si>
    <t>GUANAJUATO, GTO./INSTITUTO DE SALUD PÚBLICA DEL ESTADO DE GUANAJUATO</t>
  </si>
  <si>
    <t>(PESOS)</t>
  </si>
  <si>
    <t>(CIFRAS NOMINALES)</t>
  </si>
  <si>
    <t>Concepto (b)</t>
  </si>
  <si>
    <r>
      <t>1.</t>
    </r>
    <r>
      <rPr>
        <b/>
        <sz val="8"/>
        <color theme="1"/>
        <rFont val="Times New Roman"/>
        <family val="1"/>
      </rPr>
      <t xml:space="preserve">  </t>
    </r>
    <r>
      <rPr>
        <b/>
        <sz val="8"/>
        <color theme="1"/>
        <rFont val="Arial"/>
        <family val="2"/>
      </rPr>
      <t>Gasto No Etiquetado</t>
    </r>
    <r>
      <rPr>
        <sz val="8"/>
        <color theme="1"/>
        <rFont val="Arial"/>
        <family val="2"/>
      </rPr>
      <t xml:space="preserve"> </t>
    </r>
    <r>
      <rPr>
        <b/>
        <sz val="8"/>
        <color theme="1"/>
        <rFont val="Arial"/>
        <family val="2"/>
      </rPr>
      <t>(1=A+B+C+D+E+F+G+H+I)</t>
    </r>
  </si>
  <si>
    <r>
      <t>A.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Servicios Personales</t>
    </r>
  </si>
  <si>
    <r>
      <t>B.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Materiales y Suministros</t>
    </r>
  </si>
  <si>
    <r>
      <t>C.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Servicios Generales</t>
    </r>
  </si>
  <si>
    <r>
      <t>D.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Transferencias, Asignaciones, Subsidios y Otras Ayudas</t>
    </r>
  </si>
  <si>
    <r>
      <t>E.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Bienes Muebles, Inmuebles e Intangibles</t>
    </r>
  </si>
  <si>
    <r>
      <t>F.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Inversión Pública</t>
    </r>
  </si>
  <si>
    <r>
      <t>G.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Inversiones Financieras y Otras Provisiones</t>
    </r>
  </si>
  <si>
    <r>
      <t>H.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 xml:space="preserve">Participaciones y Aportaciones </t>
    </r>
  </si>
  <si>
    <r>
      <t>I.</t>
    </r>
    <r>
      <rPr>
        <sz val="8"/>
        <color theme="1"/>
        <rFont val="Times New Roman"/>
        <family val="1"/>
      </rPr>
      <t xml:space="preserve">      </t>
    </r>
    <r>
      <rPr>
        <sz val="8"/>
        <color theme="1"/>
        <rFont val="Arial"/>
        <family val="2"/>
      </rPr>
      <t>Deuda Pública</t>
    </r>
  </si>
  <si>
    <r>
      <t>2.</t>
    </r>
    <r>
      <rPr>
        <b/>
        <sz val="8"/>
        <color theme="1"/>
        <rFont val="Times New Roman"/>
        <family val="1"/>
      </rPr>
      <t xml:space="preserve">  </t>
    </r>
    <r>
      <rPr>
        <b/>
        <sz val="8"/>
        <color theme="1"/>
        <rFont val="Arial"/>
        <family val="2"/>
      </rPr>
      <t>Gasto Etiquetado (2=A+B+C+D+E+F+G+H+I)</t>
    </r>
  </si>
  <si>
    <r>
      <t>H.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Participaciones y Aportaciones</t>
    </r>
  </si>
  <si>
    <r>
      <t>3.</t>
    </r>
    <r>
      <rPr>
        <b/>
        <sz val="8"/>
        <color theme="1"/>
        <rFont val="Times New Roman"/>
        <family val="1"/>
      </rPr>
      <t xml:space="preserve">  </t>
    </r>
    <r>
      <rPr>
        <b/>
        <sz val="8"/>
        <color theme="1"/>
        <rFont val="Arial"/>
        <family val="2"/>
      </rPr>
      <t>Total de Egresos Proyectados (3 = 1 + 2)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</si>
  <si>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Las proyecciones previstas se calcularon de conformidad con el Resumen del marco macroeconómico 2022-2028 establecidos en los Criterios Generales de Pólítica Económica para la Iniciativa de la Ley de Ingresos y el Proyecto de Presupuesto de Egresos de la Federación correspondiente al ejercicio fiscal 2023.</t>
    </r>
  </si>
  <si>
    <t>Proyecciones de Egresos</t>
  </si>
  <si>
    <t>2024 (de proyecto de presupuesto)</t>
  </si>
  <si>
    <r>
      <t xml:space="preserve">2 Se consideró el porcentaje del Crecimiento </t>
    </r>
    <r>
      <rPr>
        <b/>
        <sz val="8"/>
        <rFont val="Arial"/>
        <family val="2"/>
      </rPr>
      <t>% real (rango)</t>
    </r>
    <r>
      <rPr>
        <sz val="8"/>
        <rFont val="Arial"/>
        <family val="2"/>
      </rPr>
      <t xml:space="preserve"> del PIB.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</si>
</sst>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00_ ;[Red]\-#,##0.000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7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1"/>
      <name val="Times New Roman"/>
      <family val="1"/>
    </font>
    <font>
      <sz val="8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5" fillId="0" borderId="9" xfId="0" applyFont="1" applyBorder="1" applyAlignment="1">
      <alignment horizontal="left" vertical="center" wrapText="1" indent="1"/>
    </xf>
    <xf numFmtId="4" fontId="5" fillId="0" borderId="6" xfId="0" applyNumberFormat="1" applyFont="1" applyBorder="1" applyAlignment="1">
      <alignment horizontal="right" vertical="center" wrapText="1"/>
    </xf>
    <xf numFmtId="0" fontId="7" fillId="0" borderId="9" xfId="0" applyFont="1" applyBorder="1" applyAlignment="1">
      <alignment horizontal="left" vertical="center" wrapText="1" indent="3"/>
    </xf>
    <xf numFmtId="4" fontId="7" fillId="0" borderId="6" xfId="0" applyNumberFormat="1" applyFont="1" applyBorder="1" applyAlignment="1">
      <alignment horizontal="right" vertical="center" wrapText="1"/>
    </xf>
    <xf numFmtId="0" fontId="7" fillId="0" borderId="9" xfId="0" applyFont="1" applyBorder="1" applyAlignment="1">
      <alignment horizontal="justify" vertical="center" wrapText="1"/>
    </xf>
    <xf numFmtId="0" fontId="7" fillId="0" borderId="8" xfId="0" applyFont="1" applyBorder="1" applyAlignment="1">
      <alignment horizontal="justify" vertical="center" wrapText="1"/>
    </xf>
    <xf numFmtId="4" fontId="7" fillId="0" borderId="10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justify" vertical="center"/>
    </xf>
    <xf numFmtId="0" fontId="9" fillId="0" borderId="0" xfId="0" applyFont="1"/>
    <xf numFmtId="43" fontId="7" fillId="0" borderId="6" xfId="1" applyFont="1" applyBorder="1" applyAlignment="1">
      <alignment horizontal="right" vertical="center" wrapText="1"/>
    </xf>
    <xf numFmtId="164" fontId="9" fillId="0" borderId="0" xfId="0" applyNumberFormat="1" applyFont="1"/>
    <xf numFmtId="43" fontId="7" fillId="0" borderId="6" xfId="1" applyFont="1" applyFill="1" applyBorder="1" applyAlignment="1">
      <alignment horizontal="right" vertical="center" wrapText="1"/>
    </xf>
    <xf numFmtId="4" fontId="5" fillId="0" borderId="6" xfId="0" applyNumberFormat="1" applyFont="1" applyFill="1" applyBorder="1" applyAlignment="1">
      <alignment horizontal="right" vertical="center" wrapText="1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2" fillId="3" borderId="4" xfId="0" applyFont="1" applyFill="1" applyBorder="1" applyAlignment="1" applyProtection="1">
      <alignment horizontal="justify" vertical="center"/>
      <protection locked="0"/>
    </xf>
    <xf numFmtId="0" fontId="2" fillId="3" borderId="10" xfId="0" applyFont="1" applyFill="1" applyBorder="1" applyAlignment="1" applyProtection="1">
      <alignment horizontal="justify" vertical="center"/>
      <protection locked="0"/>
    </xf>
    <xf numFmtId="0" fontId="4" fillId="2" borderId="1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861060</xdr:colOff>
      <xdr:row>47</xdr:row>
      <xdr:rowOff>91440</xdr:rowOff>
    </xdr:from>
    <xdr:to>
      <xdr:col>20</xdr:col>
      <xdr:colOff>204468</xdr:colOff>
      <xdr:row>73</xdr:row>
      <xdr:rowOff>41322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9F3FB83-E7A5-4C56-8F43-FA859E9246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81060" y="9723120"/>
          <a:ext cx="10171428" cy="470476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2018/Informes%20trimestrales%20ASEG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23">
          <cell r="D23">
            <v>2018</v>
          </cell>
          <cell r="E23" t="str">
            <v>2019 (d)</v>
          </cell>
          <cell r="F23" t="str">
            <v>2020 (d)</v>
          </cell>
          <cell r="G23" t="str">
            <v>2021 (d)</v>
          </cell>
          <cell r="H23" t="str">
            <v>2022 (d)</v>
          </cell>
          <cell r="I23" t="str">
            <v>2023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6"/>
  <sheetViews>
    <sheetView showGridLines="0" tabSelected="1" zoomScaleNormal="100" workbookViewId="0">
      <selection activeCell="E18" sqref="E18"/>
    </sheetView>
  </sheetViews>
  <sheetFormatPr baseColWidth="10" defaultRowHeight="14.4" x14ac:dyDescent="0.3"/>
  <cols>
    <col min="1" max="1" width="33.5546875" customWidth="1"/>
    <col min="2" max="2" width="16.88671875" bestFit="1" customWidth="1"/>
    <col min="3" max="3" width="19" customWidth="1"/>
    <col min="4" max="6" width="13.88671875" bestFit="1" customWidth="1"/>
    <col min="7" max="7" width="13.88671875" customWidth="1"/>
    <col min="8" max="8" width="5.33203125" customWidth="1"/>
  </cols>
  <sheetData>
    <row r="1" spans="1:7" x14ac:dyDescent="0.3">
      <c r="A1" s="27" t="s">
        <v>0</v>
      </c>
      <c r="B1" s="27"/>
      <c r="C1" s="27"/>
      <c r="D1" s="27"/>
      <c r="E1" s="27"/>
      <c r="F1" s="27"/>
      <c r="G1" s="27"/>
    </row>
    <row r="2" spans="1:7" x14ac:dyDescent="0.3">
      <c r="A2" s="27" t="s">
        <v>1</v>
      </c>
      <c r="B2" s="27"/>
      <c r="C2" s="27"/>
      <c r="D2" s="27"/>
      <c r="E2" s="27"/>
      <c r="F2" s="27"/>
      <c r="G2" s="27"/>
    </row>
    <row r="3" spans="1:7" ht="15" thickBot="1" x14ac:dyDescent="0.35">
      <c r="A3" s="28" t="s">
        <v>2</v>
      </c>
      <c r="B3" s="28"/>
      <c r="C3" s="28"/>
      <c r="D3" s="28"/>
      <c r="E3" s="28"/>
      <c r="F3" s="28"/>
      <c r="G3" s="28"/>
    </row>
    <row r="4" spans="1:7" x14ac:dyDescent="0.3">
      <c r="A4" s="29" t="s">
        <v>3</v>
      </c>
      <c r="B4" s="30"/>
      <c r="C4" s="30"/>
      <c r="D4" s="30"/>
      <c r="E4" s="30"/>
      <c r="F4" s="30"/>
      <c r="G4" s="31"/>
    </row>
    <row r="5" spans="1:7" x14ac:dyDescent="0.3">
      <c r="A5" s="17" t="s">
        <v>21</v>
      </c>
      <c r="B5" s="18"/>
      <c r="C5" s="18"/>
      <c r="D5" s="18"/>
      <c r="E5" s="18"/>
      <c r="F5" s="18"/>
      <c r="G5" s="19"/>
    </row>
    <row r="6" spans="1:7" x14ac:dyDescent="0.3">
      <c r="A6" s="17" t="s">
        <v>4</v>
      </c>
      <c r="B6" s="18"/>
      <c r="C6" s="18"/>
      <c r="D6" s="18"/>
      <c r="E6" s="18"/>
      <c r="F6" s="18"/>
      <c r="G6" s="19"/>
    </row>
    <row r="7" spans="1:7" ht="15" thickBot="1" x14ac:dyDescent="0.35">
      <c r="A7" s="22" t="s">
        <v>5</v>
      </c>
      <c r="B7" s="23"/>
      <c r="C7" s="23"/>
      <c r="D7" s="23"/>
      <c r="E7" s="23"/>
      <c r="F7" s="23"/>
      <c r="G7" s="24"/>
    </row>
    <row r="8" spans="1:7" x14ac:dyDescent="0.3">
      <c r="A8" s="25" t="s">
        <v>6</v>
      </c>
      <c r="B8" s="20" t="s">
        <v>22</v>
      </c>
      <c r="C8" s="14">
        <v>2025</v>
      </c>
      <c r="D8" s="14">
        <v>2026</v>
      </c>
      <c r="E8" s="14">
        <v>2027</v>
      </c>
      <c r="F8" s="14">
        <v>2028</v>
      </c>
      <c r="G8" s="14">
        <v>2029</v>
      </c>
    </row>
    <row r="9" spans="1:7" ht="28.05" customHeight="1" thickBot="1" x14ac:dyDescent="0.35">
      <c r="A9" s="26"/>
      <c r="B9" s="21"/>
      <c r="C9" s="15"/>
      <c r="D9" s="15"/>
      <c r="E9" s="15"/>
      <c r="F9" s="15"/>
      <c r="G9" s="15"/>
    </row>
    <row r="10" spans="1:7" ht="26.25" customHeight="1" x14ac:dyDescent="0.3">
      <c r="A10" s="1" t="s">
        <v>7</v>
      </c>
      <c r="B10" s="13">
        <f>SUM(B11:B19)</f>
        <v>8395260014.6100006</v>
      </c>
      <c r="C10" s="2">
        <f>SUM(C11:C19)</f>
        <v>8563165214.9022007</v>
      </c>
      <c r="D10" s="2">
        <f t="shared" ref="D10:F10" si="0">SUM(D11:D19)</f>
        <v>8734428519.200243</v>
      </c>
      <c r="E10" s="2">
        <f t="shared" si="0"/>
        <v>8909117089.5842476</v>
      </c>
      <c r="F10" s="2">
        <f t="shared" si="0"/>
        <v>9087299431.3759346</v>
      </c>
      <c r="G10" s="2">
        <f t="shared" ref="G10" si="1">SUM(G11:G19)</f>
        <v>9269045420.0034523</v>
      </c>
    </row>
    <row r="11" spans="1:7" x14ac:dyDescent="0.3">
      <c r="A11" s="3" t="s">
        <v>8</v>
      </c>
      <c r="B11" s="12">
        <v>4379585464.6400003</v>
      </c>
      <c r="C11" s="10">
        <f>+B11*1.02</f>
        <v>4467177173.9328003</v>
      </c>
      <c r="D11" s="10">
        <f t="shared" ref="D11:G11" si="2">+C11*1.02</f>
        <v>4556520717.4114561</v>
      </c>
      <c r="E11" s="10">
        <f t="shared" si="2"/>
        <v>4647651131.7596855</v>
      </c>
      <c r="F11" s="10">
        <f t="shared" si="2"/>
        <v>4740604154.3948793</v>
      </c>
      <c r="G11" s="10">
        <f t="shared" si="2"/>
        <v>4835416237.4827766</v>
      </c>
    </row>
    <row r="12" spans="1:7" x14ac:dyDescent="0.3">
      <c r="A12" s="3" t="s">
        <v>9</v>
      </c>
      <c r="B12" s="12">
        <v>1932630526.74</v>
      </c>
      <c r="C12" s="10">
        <f t="shared" ref="C12:G12" si="3">+B12*1.02</f>
        <v>1971283137.2748001</v>
      </c>
      <c r="D12" s="10">
        <f t="shared" si="3"/>
        <v>2010708800.0202961</v>
      </c>
      <c r="E12" s="10">
        <f t="shared" si="3"/>
        <v>2050922976.0207021</v>
      </c>
      <c r="F12" s="10">
        <f t="shared" si="3"/>
        <v>2091941435.5411162</v>
      </c>
      <c r="G12" s="10">
        <f t="shared" si="3"/>
        <v>2133780264.2519386</v>
      </c>
    </row>
    <row r="13" spans="1:7" x14ac:dyDescent="0.3">
      <c r="A13" s="3" t="s">
        <v>10</v>
      </c>
      <c r="B13" s="12">
        <v>1928958168.23</v>
      </c>
      <c r="C13" s="10">
        <f t="shared" ref="C13:G13" si="4">+B13*1.02</f>
        <v>1967537331.5946</v>
      </c>
      <c r="D13" s="10">
        <f t="shared" si="4"/>
        <v>2006888078.2264919</v>
      </c>
      <c r="E13" s="10">
        <f t="shared" si="4"/>
        <v>2047025839.7910218</v>
      </c>
      <c r="F13" s="10">
        <f t="shared" si="4"/>
        <v>2087966356.5868423</v>
      </c>
      <c r="G13" s="10">
        <f t="shared" si="4"/>
        <v>2129725683.7185793</v>
      </c>
    </row>
    <row r="14" spans="1:7" ht="20.399999999999999" x14ac:dyDescent="0.3">
      <c r="A14" s="3" t="s">
        <v>11</v>
      </c>
      <c r="B14" s="12">
        <v>1331000</v>
      </c>
      <c r="C14" s="10">
        <f t="shared" ref="C14:G14" si="5">+B14*1.02</f>
        <v>1357620</v>
      </c>
      <c r="D14" s="10">
        <f t="shared" si="5"/>
        <v>1384772.4000000001</v>
      </c>
      <c r="E14" s="10">
        <f t="shared" si="5"/>
        <v>1412467.8480000002</v>
      </c>
      <c r="F14" s="10">
        <f t="shared" si="5"/>
        <v>1440717.2049600002</v>
      </c>
      <c r="G14" s="10">
        <f t="shared" si="5"/>
        <v>1469531.5490592003</v>
      </c>
    </row>
    <row r="15" spans="1:7" ht="20.399999999999999" x14ac:dyDescent="0.3">
      <c r="A15" s="3" t="s">
        <v>12</v>
      </c>
      <c r="B15" s="12">
        <v>14048000</v>
      </c>
      <c r="C15" s="10">
        <f t="shared" ref="C15:G15" si="6">+B15*1.02</f>
        <v>14328960</v>
      </c>
      <c r="D15" s="10">
        <f t="shared" si="6"/>
        <v>14615539.200000001</v>
      </c>
      <c r="E15" s="10">
        <f t="shared" si="6"/>
        <v>14907849.984000001</v>
      </c>
      <c r="F15" s="10">
        <f t="shared" si="6"/>
        <v>15206006.983680001</v>
      </c>
      <c r="G15" s="10">
        <f t="shared" si="6"/>
        <v>15510127.123353601</v>
      </c>
    </row>
    <row r="16" spans="1:7" x14ac:dyDescent="0.3">
      <c r="A16" s="3" t="s">
        <v>13</v>
      </c>
      <c r="B16" s="12">
        <v>60000000</v>
      </c>
      <c r="C16" s="10">
        <f t="shared" ref="C16:G16" si="7">+B16*1.02</f>
        <v>61200000</v>
      </c>
      <c r="D16" s="10">
        <f t="shared" si="7"/>
        <v>62424000</v>
      </c>
      <c r="E16" s="10">
        <f t="shared" si="7"/>
        <v>63672480</v>
      </c>
      <c r="F16" s="10">
        <f t="shared" si="7"/>
        <v>64945929.600000001</v>
      </c>
      <c r="G16" s="10">
        <f t="shared" si="7"/>
        <v>66244848.192000002</v>
      </c>
    </row>
    <row r="17" spans="1:7" ht="20.399999999999999" x14ac:dyDescent="0.3">
      <c r="A17" s="3" t="s">
        <v>14</v>
      </c>
      <c r="B17" s="12">
        <v>78706855</v>
      </c>
      <c r="C17" s="10">
        <f t="shared" ref="C17:G17" si="8">+B17*1.02</f>
        <v>80280992.099999994</v>
      </c>
      <c r="D17" s="10">
        <f t="shared" si="8"/>
        <v>81886611.942000002</v>
      </c>
      <c r="E17" s="10">
        <f t="shared" si="8"/>
        <v>83524344.180840001</v>
      </c>
      <c r="F17" s="10">
        <f t="shared" si="8"/>
        <v>85194831.064456806</v>
      </c>
      <c r="G17" s="10">
        <f t="shared" si="8"/>
        <v>86898727.68574594</v>
      </c>
    </row>
    <row r="18" spans="1:7" x14ac:dyDescent="0.3">
      <c r="A18" s="3" t="s">
        <v>15</v>
      </c>
      <c r="B18" s="12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</row>
    <row r="19" spans="1:7" x14ac:dyDescent="0.3">
      <c r="A19" s="3" t="s">
        <v>16</v>
      </c>
      <c r="B19" s="12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</row>
    <row r="20" spans="1:7" x14ac:dyDescent="0.3">
      <c r="A20" s="5"/>
      <c r="B20" s="12"/>
      <c r="C20" s="10"/>
      <c r="D20" s="10"/>
      <c r="E20" s="10"/>
      <c r="F20" s="10"/>
      <c r="G20" s="10"/>
    </row>
    <row r="21" spans="1:7" ht="19.05" customHeight="1" x14ac:dyDescent="0.3">
      <c r="A21" s="1" t="s">
        <v>17</v>
      </c>
      <c r="B21" s="13">
        <f>SUM(B22:B30)</f>
        <v>9036876197.0499992</v>
      </c>
      <c r="C21" s="2">
        <f>SUM(C22:C30)</f>
        <v>9217613720.991003</v>
      </c>
      <c r="D21" s="2">
        <f t="shared" ref="D21:F21" si="9">SUM(D22:D30)</f>
        <v>9401965995.4108219</v>
      </c>
      <c r="E21" s="2">
        <f t="shared" si="9"/>
        <v>9590005315.3190384</v>
      </c>
      <c r="F21" s="2">
        <f t="shared" si="9"/>
        <v>9781805421.6254196</v>
      </c>
      <c r="G21" s="2">
        <f t="shared" ref="G21" si="10">SUM(G22:G30)</f>
        <v>9977441530.0579281</v>
      </c>
    </row>
    <row r="22" spans="1:7" x14ac:dyDescent="0.3">
      <c r="A22" s="3" t="s">
        <v>8</v>
      </c>
      <c r="B22" s="12">
        <v>5816780597</v>
      </c>
      <c r="C22" s="10">
        <f t="shared" ref="C22:G22" si="11">+B22*1.02</f>
        <v>5933116208.9400005</v>
      </c>
      <c r="D22" s="10">
        <f t="shared" si="11"/>
        <v>6051778533.1188011</v>
      </c>
      <c r="E22" s="10">
        <f t="shared" si="11"/>
        <v>6172814103.7811775</v>
      </c>
      <c r="F22" s="10">
        <f t="shared" si="11"/>
        <v>6296270385.856801</v>
      </c>
      <c r="G22" s="10">
        <f t="shared" si="11"/>
        <v>6422195793.5739374</v>
      </c>
    </row>
    <row r="23" spans="1:7" x14ac:dyDescent="0.3">
      <c r="A23" s="3" t="s">
        <v>9</v>
      </c>
      <c r="B23" s="12">
        <v>1684719987.05</v>
      </c>
      <c r="C23" s="10">
        <f t="shared" ref="C23:G23" si="12">+B23*1.02</f>
        <v>1718414386.7909999</v>
      </c>
      <c r="D23" s="10">
        <f t="shared" si="12"/>
        <v>1752782674.5268199</v>
      </c>
      <c r="E23" s="10">
        <f t="shared" si="12"/>
        <v>1787838328.0173564</v>
      </c>
      <c r="F23" s="10">
        <f t="shared" si="12"/>
        <v>1823595094.5777035</v>
      </c>
      <c r="G23" s="10">
        <f t="shared" si="12"/>
        <v>1860066996.4692576</v>
      </c>
    </row>
    <row r="24" spans="1:7" x14ac:dyDescent="0.3">
      <c r="A24" s="3" t="s">
        <v>10</v>
      </c>
      <c r="B24" s="12">
        <v>1533063581</v>
      </c>
      <c r="C24" s="10">
        <f t="shared" ref="C24:G24" si="13">+B24*1.02</f>
        <v>1563724852.6200001</v>
      </c>
      <c r="D24" s="10">
        <f t="shared" si="13"/>
        <v>1594999349.6724002</v>
      </c>
      <c r="E24" s="10">
        <f t="shared" si="13"/>
        <v>1626899336.6658483</v>
      </c>
      <c r="F24" s="10">
        <f t="shared" si="13"/>
        <v>1659437323.3991652</v>
      </c>
      <c r="G24" s="10">
        <f t="shared" si="13"/>
        <v>1692626069.8671484</v>
      </c>
    </row>
    <row r="25" spans="1:7" ht="20.399999999999999" x14ac:dyDescent="0.3">
      <c r="A25" s="3" t="s">
        <v>11</v>
      </c>
      <c r="B25" s="12">
        <v>431180</v>
      </c>
      <c r="C25" s="10">
        <f t="shared" ref="C25:G25" si="14">+B25*1.02</f>
        <v>439803.60000000003</v>
      </c>
      <c r="D25" s="10">
        <f t="shared" si="14"/>
        <v>448599.67200000002</v>
      </c>
      <c r="E25" s="10">
        <f t="shared" si="14"/>
        <v>457571.66544000001</v>
      </c>
      <c r="F25" s="10">
        <f t="shared" si="14"/>
        <v>466723.0987488</v>
      </c>
      <c r="G25" s="10">
        <f t="shared" si="14"/>
        <v>476057.560723776</v>
      </c>
    </row>
    <row r="26" spans="1:7" ht="20.399999999999999" x14ac:dyDescent="0.3">
      <c r="A26" s="3" t="s">
        <v>12</v>
      </c>
      <c r="B26" s="12">
        <v>1880852</v>
      </c>
      <c r="C26" s="10">
        <f t="shared" ref="C26:G26" si="15">+B26*1.02</f>
        <v>1918469.04</v>
      </c>
      <c r="D26" s="10">
        <f t="shared" si="15"/>
        <v>1956838.4208</v>
      </c>
      <c r="E26" s="10">
        <f t="shared" si="15"/>
        <v>1995975.189216</v>
      </c>
      <c r="F26" s="10">
        <f t="shared" si="15"/>
        <v>2035894.6930003201</v>
      </c>
      <c r="G26" s="10">
        <f t="shared" si="15"/>
        <v>2076612.5868603266</v>
      </c>
    </row>
    <row r="27" spans="1:7" x14ac:dyDescent="0.3">
      <c r="A27" s="3" t="s">
        <v>13</v>
      </c>
      <c r="B27" s="10">
        <v>0</v>
      </c>
      <c r="C27" s="10">
        <f t="shared" ref="C27:C30" si="16">+B27*1.056</f>
        <v>0</v>
      </c>
      <c r="D27" s="10">
        <f t="shared" ref="D27:D30" si="17">+C27*1.055</f>
        <v>0</v>
      </c>
      <c r="E27" s="10">
        <f t="shared" ref="E27:F30" si="18">+D27*1.055</f>
        <v>0</v>
      </c>
      <c r="F27" s="10">
        <f t="shared" si="18"/>
        <v>0</v>
      </c>
      <c r="G27" s="10">
        <f t="shared" ref="G27:G30" si="19">+E27*1.055</f>
        <v>0</v>
      </c>
    </row>
    <row r="28" spans="1:7" ht="20.399999999999999" x14ac:dyDescent="0.3">
      <c r="A28" s="3" t="s">
        <v>14</v>
      </c>
      <c r="B28" s="10">
        <v>0</v>
      </c>
      <c r="C28" s="10">
        <f t="shared" si="16"/>
        <v>0</v>
      </c>
      <c r="D28" s="10">
        <f t="shared" si="17"/>
        <v>0</v>
      </c>
      <c r="E28" s="10">
        <f t="shared" si="18"/>
        <v>0</v>
      </c>
      <c r="F28" s="10">
        <f t="shared" si="18"/>
        <v>0</v>
      </c>
      <c r="G28" s="10">
        <f t="shared" si="19"/>
        <v>0</v>
      </c>
    </row>
    <row r="29" spans="1:7" x14ac:dyDescent="0.3">
      <c r="A29" s="3" t="s">
        <v>18</v>
      </c>
      <c r="B29" s="10">
        <v>0</v>
      </c>
      <c r="C29" s="10">
        <f t="shared" si="16"/>
        <v>0</v>
      </c>
      <c r="D29" s="10">
        <f t="shared" si="17"/>
        <v>0</v>
      </c>
      <c r="E29" s="10">
        <f t="shared" si="18"/>
        <v>0</v>
      </c>
      <c r="F29" s="10">
        <f t="shared" si="18"/>
        <v>0</v>
      </c>
      <c r="G29" s="10">
        <f t="shared" si="19"/>
        <v>0</v>
      </c>
    </row>
    <row r="30" spans="1:7" x14ac:dyDescent="0.3">
      <c r="A30" s="3" t="s">
        <v>16</v>
      </c>
      <c r="B30" s="10">
        <v>0</v>
      </c>
      <c r="C30" s="10">
        <f t="shared" si="16"/>
        <v>0</v>
      </c>
      <c r="D30" s="10">
        <f t="shared" si="17"/>
        <v>0</v>
      </c>
      <c r="E30" s="10">
        <f t="shared" si="18"/>
        <v>0</v>
      </c>
      <c r="F30" s="10">
        <f t="shared" si="18"/>
        <v>0</v>
      </c>
      <c r="G30" s="10">
        <f t="shared" si="19"/>
        <v>0</v>
      </c>
    </row>
    <row r="31" spans="1:7" x14ac:dyDescent="0.3">
      <c r="A31" s="5"/>
      <c r="B31" s="4"/>
      <c r="C31" s="4"/>
      <c r="D31" s="4"/>
      <c r="E31" s="4"/>
      <c r="F31" s="4"/>
      <c r="G31" s="4"/>
    </row>
    <row r="32" spans="1:7" x14ac:dyDescent="0.3">
      <c r="A32" s="1" t="s">
        <v>19</v>
      </c>
      <c r="B32" s="2">
        <f>+B10+B21</f>
        <v>17432136211.66</v>
      </c>
      <c r="C32" s="2">
        <f>+C10+C21</f>
        <v>17780778935.893204</v>
      </c>
      <c r="D32" s="2">
        <f t="shared" ref="D32:F32" si="20">+D10+D21</f>
        <v>18136394514.611065</v>
      </c>
      <c r="E32" s="2">
        <f t="shared" si="20"/>
        <v>18499122404.903286</v>
      </c>
      <c r="F32" s="2">
        <f t="shared" si="20"/>
        <v>18869104853.001354</v>
      </c>
      <c r="G32" s="2">
        <f t="shared" ref="G32" si="21">+G10+G21</f>
        <v>19246486950.061378</v>
      </c>
    </row>
    <row r="33" spans="1:7" ht="15" thickBot="1" x14ac:dyDescent="0.35">
      <c r="A33" s="6"/>
      <c r="B33" s="7"/>
      <c r="C33" s="7"/>
      <c r="D33" s="7"/>
      <c r="E33" s="7"/>
      <c r="F33" s="7"/>
      <c r="G33" s="7"/>
    </row>
    <row r="34" spans="1:7" x14ac:dyDescent="0.3">
      <c r="A34" s="8"/>
      <c r="B34" s="9"/>
      <c r="C34" s="11"/>
      <c r="D34" s="11"/>
      <c r="E34" s="11"/>
      <c r="F34" s="11"/>
      <c r="G34" s="11"/>
    </row>
    <row r="35" spans="1:7" ht="24" customHeight="1" x14ac:dyDescent="0.3">
      <c r="A35" s="16" t="s">
        <v>20</v>
      </c>
      <c r="B35" s="16"/>
      <c r="C35" s="16"/>
      <c r="D35" s="16"/>
      <c r="E35" s="16"/>
      <c r="F35" s="16"/>
      <c r="G35" s="16"/>
    </row>
    <row r="36" spans="1:7" x14ac:dyDescent="0.3">
      <c r="A36" s="16" t="s">
        <v>23</v>
      </c>
      <c r="B36" s="16"/>
      <c r="C36" s="16"/>
      <c r="D36" s="16"/>
      <c r="E36" s="16"/>
      <c r="F36" s="16"/>
      <c r="G36" s="16"/>
    </row>
  </sheetData>
  <mergeCells count="16">
    <mergeCell ref="A1:G1"/>
    <mergeCell ref="A2:G2"/>
    <mergeCell ref="A3:G3"/>
    <mergeCell ref="A4:G4"/>
    <mergeCell ref="A5:G5"/>
    <mergeCell ref="G8:G9"/>
    <mergeCell ref="A36:G36"/>
    <mergeCell ref="A35:G35"/>
    <mergeCell ref="A6:G6"/>
    <mergeCell ref="B8:B9"/>
    <mergeCell ref="A7:G7"/>
    <mergeCell ref="A8:A9"/>
    <mergeCell ref="C8:C9"/>
    <mergeCell ref="D8:D9"/>
    <mergeCell ref="E8:E9"/>
    <mergeCell ref="F8:F9"/>
  </mergeCells>
  <dataValidations disablePrompts="1" count="1">
    <dataValidation allowBlank="1" showInputMessage="1" showErrorMessage="1" prompt="Año 1 (d)" sqref="B8:G9" xr:uid="{00000000-0002-0000-0000-000000000000}"/>
  </dataValidations>
  <printOptions horizontalCentered="1"/>
  <pageMargins left="0.31496062992125984" right="0.31496062992125984" top="0.74803149606299213" bottom="0.74803149606299213" header="0.31496062992125984" footer="0.31496062992125984"/>
  <pageSetup scale="8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7 b)</vt:lpstr>
      <vt:lpstr>'Formato 7 b)'!Área_de_impresión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José Guerra</cp:lastModifiedBy>
  <cp:lastPrinted>2023-11-17T16:06:17Z</cp:lastPrinted>
  <dcterms:created xsi:type="dcterms:W3CDTF">2018-04-19T21:13:36Z</dcterms:created>
  <dcterms:modified xsi:type="dcterms:W3CDTF">2023-11-17T21:27:50Z</dcterms:modified>
</cp:coreProperties>
</file>