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6915"/>
  </bookViews>
  <sheets>
    <sheet name="F6a" sheetId="1" r:id="rId1"/>
  </sheets>
  <definedNames>
    <definedName name="_xlnm._FilterDatabase" localSheetId="0" hidden="1">F6a!$B$3:$H$155</definedName>
    <definedName name="_xlnm.Print_Titles" localSheetId="0">F6a!$1:$3</definedName>
  </definedNames>
  <calcPr calcId="124519"/>
</workbook>
</file>

<file path=xl/calcChain.xml><?xml version="1.0" encoding="utf-8"?>
<calcChain xmlns="http://schemas.openxmlformats.org/spreadsheetml/2006/main">
  <c r="C5" i="1"/>
  <c r="D5"/>
  <c r="F5"/>
  <c r="G5"/>
  <c r="E6"/>
  <c r="E7"/>
  <c r="H7" s="1"/>
  <c r="E8"/>
  <c r="H8"/>
  <c r="E9"/>
  <c r="H9" s="1"/>
  <c r="E10"/>
  <c r="H10" s="1"/>
  <c r="E11"/>
  <c r="H11" s="1"/>
  <c r="E12"/>
  <c r="H12"/>
  <c r="C13"/>
  <c r="D13"/>
  <c r="F13"/>
  <c r="G13"/>
  <c r="E14"/>
  <c r="H14"/>
  <c r="E15"/>
  <c r="H15" s="1"/>
  <c r="E16"/>
  <c r="H16" s="1"/>
  <c r="E17"/>
  <c r="H17" s="1"/>
  <c r="E18"/>
  <c r="H18"/>
  <c r="E19"/>
  <c r="H19" s="1"/>
  <c r="E20"/>
  <c r="H20" s="1"/>
  <c r="E21"/>
  <c r="H21" s="1"/>
  <c r="E22"/>
  <c r="H22"/>
  <c r="C23"/>
  <c r="D23"/>
  <c r="F23"/>
  <c r="G23"/>
  <c r="E24"/>
  <c r="H24"/>
  <c r="E25"/>
  <c r="H25" s="1"/>
  <c r="E26"/>
  <c r="H26" s="1"/>
  <c r="E27"/>
  <c r="H27" s="1"/>
  <c r="E28"/>
  <c r="H28"/>
  <c r="E29"/>
  <c r="H29" s="1"/>
  <c r="E30"/>
  <c r="H30" s="1"/>
  <c r="E31"/>
  <c r="H31" s="1"/>
  <c r="E32"/>
  <c r="H32"/>
  <c r="C33"/>
  <c r="D33"/>
  <c r="F33"/>
  <c r="G33"/>
  <c r="E34"/>
  <c r="H34"/>
  <c r="E35"/>
  <c r="H35" s="1"/>
  <c r="E36"/>
  <c r="H36" s="1"/>
  <c r="E37"/>
  <c r="H37" s="1"/>
  <c r="E38"/>
  <c r="H38"/>
  <c r="E39"/>
  <c r="H39" s="1"/>
  <c r="E40"/>
  <c r="H40"/>
  <c r="E41"/>
  <c r="H41" s="1"/>
  <c r="E42"/>
  <c r="H42"/>
  <c r="C43"/>
  <c r="D43"/>
  <c r="F43"/>
  <c r="G43"/>
  <c r="E44"/>
  <c r="H44"/>
  <c r="E45"/>
  <c r="H45" s="1"/>
  <c r="E46"/>
  <c r="H46"/>
  <c r="E47"/>
  <c r="H47" s="1"/>
  <c r="E48"/>
  <c r="H48"/>
  <c r="E49"/>
  <c r="H49" s="1"/>
  <c r="E50"/>
  <c r="H50" s="1"/>
  <c r="E51"/>
  <c r="H51" s="1"/>
  <c r="E52"/>
  <c r="H52"/>
  <c r="C53"/>
  <c r="D53"/>
  <c r="F53"/>
  <c r="G53"/>
  <c r="E54"/>
  <c r="H54"/>
  <c r="E55"/>
  <c r="H55" s="1"/>
  <c r="E56"/>
  <c r="H56" s="1"/>
  <c r="C57"/>
  <c r="D57"/>
  <c r="F57"/>
  <c r="G57"/>
  <c r="E58"/>
  <c r="H58"/>
  <c r="E59"/>
  <c r="H59" s="1"/>
  <c r="E60"/>
  <c r="H60"/>
  <c r="E61"/>
  <c r="H61" s="1"/>
  <c r="E62"/>
  <c r="H62" s="1"/>
  <c r="E63"/>
  <c r="H63" s="1"/>
  <c r="E64"/>
  <c r="H64"/>
  <c r="E65"/>
  <c r="H65" s="1"/>
  <c r="C66"/>
  <c r="D66"/>
  <c r="F66"/>
  <c r="G66"/>
  <c r="E67"/>
  <c r="H67" s="1"/>
  <c r="E68"/>
  <c r="H68"/>
  <c r="E69"/>
  <c r="H69" s="1"/>
  <c r="C70"/>
  <c r="D70"/>
  <c r="F70"/>
  <c r="G70"/>
  <c r="E71"/>
  <c r="H71" s="1"/>
  <c r="E72"/>
  <c r="H72"/>
  <c r="E73"/>
  <c r="H73" s="1"/>
  <c r="E74"/>
  <c r="H74"/>
  <c r="E75"/>
  <c r="H75" s="1"/>
  <c r="E76"/>
  <c r="H76"/>
  <c r="E77"/>
  <c r="H77" s="1"/>
  <c r="C80"/>
  <c r="D80"/>
  <c r="F80"/>
  <c r="G80"/>
  <c r="E81"/>
  <c r="E82"/>
  <c r="H82" s="1"/>
  <c r="E83"/>
  <c r="H83"/>
  <c r="E84"/>
  <c r="H84" s="1"/>
  <c r="E85"/>
  <c r="H85"/>
  <c r="E86"/>
  <c r="H86" s="1"/>
  <c r="E87"/>
  <c r="H87"/>
  <c r="C88"/>
  <c r="D88"/>
  <c r="F88"/>
  <c r="G88"/>
  <c r="E89"/>
  <c r="H89"/>
  <c r="E90"/>
  <c r="H90" s="1"/>
  <c r="E91"/>
  <c r="H91"/>
  <c r="E92"/>
  <c r="H92" s="1"/>
  <c r="E93"/>
  <c r="H93"/>
  <c r="E94"/>
  <c r="H94" s="1"/>
  <c r="E95"/>
  <c r="H95" s="1"/>
  <c r="E96"/>
  <c r="H96" s="1"/>
  <c r="E97"/>
  <c r="H97"/>
  <c r="C98"/>
  <c r="D98"/>
  <c r="F98"/>
  <c r="G98"/>
  <c r="E99"/>
  <c r="H99"/>
  <c r="E100"/>
  <c r="H100" s="1"/>
  <c r="E101"/>
  <c r="H101" s="1"/>
  <c r="E102"/>
  <c r="H102" s="1"/>
  <c r="E103"/>
  <c r="H103"/>
  <c r="E104"/>
  <c r="H104" s="1"/>
  <c r="E105"/>
  <c r="H105"/>
  <c r="E106"/>
  <c r="H106" s="1"/>
  <c r="E107"/>
  <c r="H107"/>
  <c r="C108"/>
  <c r="D108"/>
  <c r="F108"/>
  <c r="G108"/>
  <c r="E109"/>
  <c r="H109"/>
  <c r="E110"/>
  <c r="H110" s="1"/>
  <c r="E111"/>
  <c r="H111"/>
  <c r="E112"/>
  <c r="H112" s="1"/>
  <c r="E113"/>
  <c r="H113"/>
  <c r="E114"/>
  <c r="H114" s="1"/>
  <c r="E115"/>
  <c r="H115" s="1"/>
  <c r="E116"/>
  <c r="H116" s="1"/>
  <c r="E117"/>
  <c r="H117"/>
  <c r="C118"/>
  <c r="D118"/>
  <c r="F118"/>
  <c r="G118"/>
  <c r="E119"/>
  <c r="H119"/>
  <c r="E120"/>
  <c r="H120" s="1"/>
  <c r="E121"/>
  <c r="H121" s="1"/>
  <c r="E122"/>
  <c r="H122" s="1"/>
  <c r="E123"/>
  <c r="H123"/>
  <c r="E124"/>
  <c r="H124" s="1"/>
  <c r="E125"/>
  <c r="H125"/>
  <c r="E126"/>
  <c r="H126" s="1"/>
  <c r="E127"/>
  <c r="H127"/>
  <c r="C128"/>
  <c r="D128"/>
  <c r="F128"/>
  <c r="G128"/>
  <c r="E129"/>
  <c r="E128" s="1"/>
  <c r="H128" s="1"/>
  <c r="H129"/>
  <c r="E130"/>
  <c r="H130" s="1"/>
  <c r="E131"/>
  <c r="H131"/>
  <c r="C132"/>
  <c r="D132"/>
  <c r="F132"/>
  <c r="G132"/>
  <c r="E133"/>
  <c r="E132" s="1"/>
  <c r="H132" s="1"/>
  <c r="E134"/>
  <c r="H134" s="1"/>
  <c r="E135"/>
  <c r="H135"/>
  <c r="E136"/>
  <c r="H136" s="1"/>
  <c r="E137"/>
  <c r="H137"/>
  <c r="E138"/>
  <c r="H138" s="1"/>
  <c r="E139"/>
  <c r="H139"/>
  <c r="E140"/>
  <c r="H140" s="1"/>
  <c r="C141"/>
  <c r="D141"/>
  <c r="F141"/>
  <c r="G141"/>
  <c r="E142"/>
  <c r="H142" s="1"/>
  <c r="E143"/>
  <c r="H143"/>
  <c r="E144"/>
  <c r="H144" s="1"/>
  <c r="C145"/>
  <c r="D145"/>
  <c r="F145"/>
  <c r="G145"/>
  <c r="E146"/>
  <c r="H146" s="1"/>
  <c r="E147"/>
  <c r="H147"/>
  <c r="E148"/>
  <c r="H148" s="1"/>
  <c r="E149"/>
  <c r="H149" s="1"/>
  <c r="E150"/>
  <c r="H150" s="1"/>
  <c r="E151"/>
  <c r="H151"/>
  <c r="E152"/>
  <c r="H152" s="1"/>
  <c r="C79" l="1"/>
  <c r="F79"/>
  <c r="E57"/>
  <c r="H57" s="1"/>
  <c r="E5"/>
  <c r="C4"/>
  <c r="C154" s="1"/>
  <c r="E108"/>
  <c r="H108" s="1"/>
  <c r="E88"/>
  <c r="H88" s="1"/>
  <c r="G79"/>
  <c r="D4"/>
  <c r="E43"/>
  <c r="H43" s="1"/>
  <c r="E23"/>
  <c r="H23" s="1"/>
  <c r="H6"/>
  <c r="F4"/>
  <c r="F154" s="1"/>
  <c r="E80"/>
  <c r="D79"/>
  <c r="H133"/>
  <c r="E118"/>
  <c r="H118" s="1"/>
  <c r="E98"/>
  <c r="H98" s="1"/>
  <c r="H81"/>
  <c r="E53"/>
  <c r="H53" s="1"/>
  <c r="E33"/>
  <c r="H33" s="1"/>
  <c r="E13"/>
  <c r="H13" s="1"/>
  <c r="G4"/>
  <c r="D154"/>
  <c r="H5"/>
  <c r="H80"/>
  <c r="G154"/>
  <c r="E145"/>
  <c r="H145" s="1"/>
  <c r="E141"/>
  <c r="H141" s="1"/>
  <c r="E70"/>
  <c r="H70" s="1"/>
  <c r="E66"/>
  <c r="H66" s="1"/>
  <c r="H4" l="1"/>
  <c r="E79"/>
  <c r="H79"/>
  <c r="E4"/>
  <c r="E154" s="1"/>
  <c r="H154" l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<sst xmlns="http://schemas.openxmlformats.org/spreadsheetml/2006/main" count="280" uniqueCount="207">
  <si>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</si>
  <si>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</si>
  <si>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</si>
  <si>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</si>
  <si>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</si>
  <si>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</si>
  <si>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</si>
  <si>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</si>
  <si>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</si>
  <si>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</si>
  <si>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</si>
  <si>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</si>
  <si>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</si>
  <si>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</si>
  <si>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</si>
  <si>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</si>
  <si>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</si>
  <si>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</si>
  <si>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</si>
  <si>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</si>
  <si>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</si>
  <si>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</si>
  <si>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</si>
  <si>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</si>
  <si>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</si>
  <si>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</si>
  <si>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</si>
  <si>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</si>
  <si>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</si>
  <si>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</si>
  <si>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</si>
  <si>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</si>
  <si>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</si>
  <si>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</si>
  <si>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</si>
  <si>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</si>
  <si>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</si>
  <si>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</si>
  <si>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</si>
  <si>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</si>
  <si>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</si>
  <si>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</si>
  <si>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</si>
  <si>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</si>
  <si>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</si>
  <si>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</si>
  <si>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</si>
  <si>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</si>
  <si>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</si>
  <si>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</si>
  <si>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</si>
  <si>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</si>
  <si>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</si>
  <si>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</si>
  <si>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</si>
  <si>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</si>
  <si>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</si>
  <si>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</si>
  <si>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</si>
  <si>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</si>
  <si>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</si>
  <si>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</si>
  <si>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</si>
  <si>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</si>
  <si>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</si>
  <si>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</si>
  <si>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</si>
  <si>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</si>
  <si>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</si>
  <si>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</si>
  <si>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</si>
  <si>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</si>
  <si>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</si>
  <si>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</si>
  <si>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</si>
  <si>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</si>
  <si>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</si>
  <si>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</si>
  <si>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</si>
  <si>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</si>
  <si>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</si>
  <si>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</si>
  <si>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</si>
  <si>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</si>
  <si>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</si>
  <si>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</si>
  <si>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</si>
  <si>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</si>
  <si>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</si>
  <si>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</si>
  <si>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</si>
  <si>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</si>
  <si>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</si>
  <si>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</si>
  <si>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</si>
  <si>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</si>
  <si>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</si>
  <si>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</si>
  <si>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</si>
  <si>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</si>
  <si>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</si>
  <si>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</si>
  <si>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</si>
  <si>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</si>
  <si>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</si>
  <si>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</si>
  <si>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</si>
  <si>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</si>
  <si>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</si>
  <si>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</si>
  <si>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</si>
  <si>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</si>
  <si>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</si>
  <si>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</si>
  <si>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</si>
  <si>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</si>
  <si>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</si>
  <si>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</si>
  <si>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</si>
  <si>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</si>
  <si>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</si>
  <si>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</si>
  <si>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</si>
  <si>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</si>
  <si>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</si>
  <si>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</si>
  <si>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</si>
  <si>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</si>
  <si>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</si>
  <si>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</si>
  <si>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</si>
  <si>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</si>
  <si>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</si>
  <si>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</si>
  <si>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</si>
  <si>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</si>
  <si>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</si>
  <si>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</si>
  <si>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</si>
  <si>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</si>
  <si>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</si>
  <si>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</si>
  <si>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</si>
  <si>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</si>
  <si>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</si>
  <si>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</si>
  <si>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</si>
  <si>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</si>
  <si>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</si>
  <si>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</si>
  <si>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</si>
  <si>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</si>
  <si>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</si>
  <si>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</si>
  <si>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</si>
  <si>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</si>
  <si>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</si>
  <si>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</si>
  <si>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</si>
  <si>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</si>
  <si>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</si>
  <si>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</si>
  <si>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</si>
  <si>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</si>
  <si>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</si>
  <si>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</si>
  <si>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</si>
  <si>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</si>
  <si>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</si>
  <si>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</si>
  <si>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</si>
  <si>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</si>
  <si>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</si>
  <si>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</si>
  <si>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</si>
  <si>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</si>
  <si>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</si>
  <si>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</si>
  <si>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</si>
  <si>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</si>
  <si>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</si>
  <si>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</si>
  <si>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</si>
  <si>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</si>
  <si>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</si>
  <si>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</si>
  <si>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</si>
  <si>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</si>
  <si>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</si>
  <si>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</si>
  <si>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</si>
  <si>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</si>
  <si>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</si>
  <si>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</si>
  <si>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</si>
  <si>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</si>
  <si>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</si>
  <si>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</si>
  <si>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</si>
  <si>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</si>
  <si>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</si>
  <si>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</si>
  <si>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</si>
  <si>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</si>
  <si>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</si>
  <si>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</si>
  <si>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DE SALUD PUBLICA DEL ESTADO DE GUANAJUATO
Clasificación por Objeto del Gasto (Capítulo y Concepto)
al 30 de Junio de 2018
PESOS</t>
  </si>
</sst>
</file>

<file path=xl/styles.xml><?xml version="1.0" encoding="utf-8"?>
<styleSheet xmlns="http://schemas.openxmlformats.org/spreadsheetml/2006/main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5" t="s">
        <v>206</v>
      </c>
      <c r="B1" s="37"/>
      <c r="C1" s="37"/>
      <c r="D1" s="37"/>
      <c r="E1" s="37"/>
      <c r="F1" s="37"/>
      <c r="G1" s="37"/>
      <c r="H1" s="36"/>
    </row>
    <row r="2" spans="1:8">
      <c r="A2" s="35"/>
      <c r="B2" s="34"/>
      <c r="C2" s="33" t="s">
        <v>205</v>
      </c>
      <c r="D2" s="33"/>
      <c r="E2" s="33"/>
      <c r="F2" s="33"/>
      <c r="G2" s="33"/>
      <c r="H2" s="32"/>
    </row>
    <row r="3" spans="1:8" ht="22.5">
      <c r="A3" s="31" t="s">
        <v>204</v>
      </c>
      <c r="B3" s="30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4101402107.6700001</v>
      </c>
      <c r="D4" s="24">
        <f>D5+D13+D23+D33+D43+D53+D57+D66+D70</f>
        <v>1006072979.49</v>
      </c>
      <c r="E4" s="24">
        <f>E5+E13+E23+E33+E43+E53+E57+E66+E70</f>
        <v>5107475087.1599998</v>
      </c>
      <c r="F4" s="24">
        <f>F5+F13+F23+F33+F43+F53+F57+F66+F70</f>
        <v>1567324817.5899999</v>
      </c>
      <c r="G4" s="24">
        <f>G5+G13+G23+G33+G43+G53+G57+G66+G70</f>
        <v>1567324817.5899999</v>
      </c>
      <c r="H4" s="24">
        <f>H5+H13+H23+H33+H43+H53+H57+H66+H70</f>
        <v>3540150269.5700006</v>
      </c>
    </row>
    <row r="5" spans="1:8">
      <c r="A5" s="23" t="s">
        <v>134</v>
      </c>
      <c r="B5" s="22"/>
      <c r="C5" s="21">
        <f>SUM(C6:C12)</f>
        <v>1761591870.8000002</v>
      </c>
      <c r="D5" s="21">
        <f>SUM(D6:D12)</f>
        <v>805739.08</v>
      </c>
      <c r="E5" s="21">
        <f>SUM(E6:E12)</f>
        <v>1762397609.8800004</v>
      </c>
      <c r="F5" s="21">
        <f>SUM(F6:F12)</f>
        <v>639115829.00999999</v>
      </c>
      <c r="G5" s="21">
        <f>SUM(G6:G12)</f>
        <v>639115829.00999999</v>
      </c>
      <c r="H5" s="21">
        <f>SUM(H6:H12)</f>
        <v>1123281780.8700004</v>
      </c>
    </row>
    <row r="6" spans="1:8">
      <c r="A6" s="13" t="s">
        <v>196</v>
      </c>
      <c r="B6" s="20" t="s">
        <v>132</v>
      </c>
      <c r="C6" s="11">
        <v>370067930</v>
      </c>
      <c r="D6" s="11">
        <v>0</v>
      </c>
      <c r="E6" s="11">
        <f>C6+D6</f>
        <v>370067930</v>
      </c>
      <c r="F6" s="11">
        <v>148828186.41</v>
      </c>
      <c r="G6" s="11">
        <v>148828186.41</v>
      </c>
      <c r="H6" s="11">
        <f>E6-F6</f>
        <v>221239743.59</v>
      </c>
    </row>
    <row r="7" spans="1:8">
      <c r="A7" s="13" t="s">
        <v>195</v>
      </c>
      <c r="B7" s="20" t="s">
        <v>130</v>
      </c>
      <c r="C7" s="11">
        <v>696726468.20000005</v>
      </c>
      <c r="D7" s="11">
        <v>30111.07</v>
      </c>
      <c r="E7" s="11">
        <f>C7+D7</f>
        <v>696756579.2700001</v>
      </c>
      <c r="F7" s="11">
        <v>218175825.38</v>
      </c>
      <c r="G7" s="11">
        <v>218175825.38</v>
      </c>
      <c r="H7" s="11">
        <f>E7-F7</f>
        <v>478580753.8900001</v>
      </c>
    </row>
    <row r="8" spans="1:8">
      <c r="A8" s="13" t="s">
        <v>194</v>
      </c>
      <c r="B8" s="20" t="s">
        <v>128</v>
      </c>
      <c r="C8" s="11">
        <v>471867585.60000002</v>
      </c>
      <c r="D8" s="11">
        <v>531338.85</v>
      </c>
      <c r="E8" s="11">
        <f>C8+D8</f>
        <v>472398924.45000005</v>
      </c>
      <c r="F8" s="11">
        <v>172801526.53999999</v>
      </c>
      <c r="G8" s="11">
        <v>172801526.53999999</v>
      </c>
      <c r="H8" s="11">
        <f>E8-F8</f>
        <v>299597397.91000009</v>
      </c>
    </row>
    <row r="9" spans="1:8">
      <c r="A9" s="13" t="s">
        <v>193</v>
      </c>
      <c r="B9" s="20" t="s">
        <v>126</v>
      </c>
      <c r="C9" s="11">
        <v>98503104</v>
      </c>
      <c r="D9" s="11">
        <v>244289.16</v>
      </c>
      <c r="E9" s="11">
        <f>C9+D9</f>
        <v>98747393.159999996</v>
      </c>
      <c r="F9" s="11">
        <v>63281197.210000001</v>
      </c>
      <c r="G9" s="11">
        <v>63281197.210000001</v>
      </c>
      <c r="H9" s="11">
        <f>E9-F9</f>
        <v>35466195.949999996</v>
      </c>
    </row>
    <row r="10" spans="1:8">
      <c r="A10" s="13" t="s">
        <v>192</v>
      </c>
      <c r="B10" s="20" t="s">
        <v>124</v>
      </c>
      <c r="C10" s="11">
        <v>100052183</v>
      </c>
      <c r="D10" s="11">
        <v>0</v>
      </c>
      <c r="E10" s="11">
        <f>C10+D10</f>
        <v>100052183</v>
      </c>
      <c r="F10" s="11">
        <v>33007733.48</v>
      </c>
      <c r="G10" s="11">
        <v>33007733.48</v>
      </c>
      <c r="H10" s="11">
        <f>E10-F10</f>
        <v>67044449.519999996</v>
      </c>
    </row>
    <row r="11" spans="1:8">
      <c r="A11" s="13" t="s">
        <v>191</v>
      </c>
      <c r="B11" s="20" t="s">
        <v>122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190</v>
      </c>
      <c r="B12" s="20" t="s">
        <v>120</v>
      </c>
      <c r="C12" s="11">
        <v>24374600</v>
      </c>
      <c r="D12" s="11">
        <v>0</v>
      </c>
      <c r="E12" s="11">
        <f>C12+D12</f>
        <v>24374600</v>
      </c>
      <c r="F12" s="11">
        <v>3021359.99</v>
      </c>
      <c r="G12" s="11">
        <v>3021359.99</v>
      </c>
      <c r="H12" s="11">
        <f>E12-F12</f>
        <v>21353240.009999998</v>
      </c>
    </row>
    <row r="13" spans="1:8">
      <c r="A13" s="23" t="s">
        <v>119</v>
      </c>
      <c r="B13" s="22"/>
      <c r="C13" s="21">
        <f>SUM(C14:C22)</f>
        <v>488207233</v>
      </c>
      <c r="D13" s="21">
        <f>SUM(D14:D22)</f>
        <v>51059273.739999995</v>
      </c>
      <c r="E13" s="21">
        <f>SUM(E14:E22)</f>
        <v>539266506.74000001</v>
      </c>
      <c r="F13" s="21">
        <f>SUM(F14:F22)</f>
        <v>270789953</v>
      </c>
      <c r="G13" s="21">
        <f>SUM(G14:G22)</f>
        <v>270789953</v>
      </c>
      <c r="H13" s="21">
        <f>E13-F13</f>
        <v>268476553.74000001</v>
      </c>
    </row>
    <row r="14" spans="1:8">
      <c r="A14" s="13" t="s">
        <v>189</v>
      </c>
      <c r="B14" s="20" t="s">
        <v>117</v>
      </c>
      <c r="C14" s="11">
        <v>16122995</v>
      </c>
      <c r="D14" s="11">
        <v>1554874.37</v>
      </c>
      <c r="E14" s="11">
        <f>C14+D14</f>
        <v>17677869.370000001</v>
      </c>
      <c r="F14" s="11">
        <v>4073487.77</v>
      </c>
      <c r="G14" s="11">
        <v>4073487.77</v>
      </c>
      <c r="H14" s="11">
        <f>E14-F14</f>
        <v>13604381.600000001</v>
      </c>
    </row>
    <row r="15" spans="1:8">
      <c r="A15" s="13" t="s">
        <v>188</v>
      </c>
      <c r="B15" s="20" t="s">
        <v>115</v>
      </c>
      <c r="C15" s="11">
        <v>77680285</v>
      </c>
      <c r="D15" s="11">
        <v>-261312.33</v>
      </c>
      <c r="E15" s="11">
        <f>C15+D15</f>
        <v>77418972.670000002</v>
      </c>
      <c r="F15" s="11">
        <v>14175009.720000001</v>
      </c>
      <c r="G15" s="11">
        <v>14175009.720000001</v>
      </c>
      <c r="H15" s="11">
        <f>E15-F15</f>
        <v>63243962.950000003</v>
      </c>
    </row>
    <row r="16" spans="1:8">
      <c r="A16" s="13" t="s">
        <v>187</v>
      </c>
      <c r="B16" s="20" t="s">
        <v>113</v>
      </c>
      <c r="C16" s="11"/>
      <c r="D16" s="11"/>
      <c r="E16" s="11">
        <f>C16+D16</f>
        <v>0</v>
      </c>
      <c r="F16" s="11"/>
      <c r="G16" s="11"/>
      <c r="H16" s="11">
        <f>E16-F16</f>
        <v>0</v>
      </c>
    </row>
    <row r="17" spans="1:8">
      <c r="A17" s="13" t="s">
        <v>186</v>
      </c>
      <c r="B17" s="20" t="s">
        <v>111</v>
      </c>
      <c r="C17" s="11">
        <v>6048294</v>
      </c>
      <c r="D17" s="11">
        <v>20303.82</v>
      </c>
      <c r="E17" s="11">
        <f>C17+D17</f>
        <v>6068597.8200000003</v>
      </c>
      <c r="F17" s="11">
        <v>1141325.44</v>
      </c>
      <c r="G17" s="11">
        <v>1141325.44</v>
      </c>
      <c r="H17" s="11">
        <f>E17-F17</f>
        <v>4927272.3800000008</v>
      </c>
    </row>
    <row r="18" spans="1:8">
      <c r="A18" s="13" t="s">
        <v>185</v>
      </c>
      <c r="B18" s="20" t="s">
        <v>109</v>
      </c>
      <c r="C18" s="11">
        <v>351711611</v>
      </c>
      <c r="D18" s="11">
        <v>49535136.289999999</v>
      </c>
      <c r="E18" s="11">
        <f>C18+D18</f>
        <v>401246747.29000002</v>
      </c>
      <c r="F18" s="11">
        <v>240898510.08000001</v>
      </c>
      <c r="G18" s="11">
        <v>240898510.08000001</v>
      </c>
      <c r="H18" s="11">
        <f>E18-F18</f>
        <v>160348237.21000001</v>
      </c>
    </row>
    <row r="19" spans="1:8">
      <c r="A19" s="13" t="s">
        <v>184</v>
      </c>
      <c r="B19" s="20" t="s">
        <v>107</v>
      </c>
      <c r="C19" s="11">
        <v>19772004</v>
      </c>
      <c r="D19" s="11">
        <v>0</v>
      </c>
      <c r="E19" s="11">
        <f>C19+D19</f>
        <v>19772004</v>
      </c>
      <c r="F19" s="11">
        <v>9377734.9100000001</v>
      </c>
      <c r="G19" s="11">
        <v>9377734.9100000001</v>
      </c>
      <c r="H19" s="11">
        <f>E19-F19</f>
        <v>10394269.09</v>
      </c>
    </row>
    <row r="20" spans="1:8">
      <c r="A20" s="13" t="s">
        <v>183</v>
      </c>
      <c r="B20" s="20" t="s">
        <v>105</v>
      </c>
      <c r="C20" s="11">
        <v>12729854</v>
      </c>
      <c r="D20" s="11">
        <v>-188290.67</v>
      </c>
      <c r="E20" s="11">
        <f>C20+D20</f>
        <v>12541563.33</v>
      </c>
      <c r="F20" s="11">
        <v>400881.77</v>
      </c>
      <c r="G20" s="11">
        <v>400881.77</v>
      </c>
      <c r="H20" s="11">
        <f>E20-F20</f>
        <v>12140681.560000001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4142190</v>
      </c>
      <c r="D22" s="11">
        <v>398562.26</v>
      </c>
      <c r="E22" s="11">
        <f>C22+D22</f>
        <v>4540752.26</v>
      </c>
      <c r="F22" s="11">
        <v>723003.31</v>
      </c>
      <c r="G22" s="11">
        <v>723003.31</v>
      </c>
      <c r="H22" s="11">
        <f>E22-F22</f>
        <v>3817748.9499999997</v>
      </c>
    </row>
    <row r="23" spans="1:8">
      <c r="A23" s="23" t="s">
        <v>100</v>
      </c>
      <c r="B23" s="22"/>
      <c r="C23" s="21">
        <f>SUM(C24:C32)</f>
        <v>1251574322.9100001</v>
      </c>
      <c r="D23" s="21">
        <f>SUM(D24:D32)</f>
        <v>-127373780.06000008</v>
      </c>
      <c r="E23" s="21">
        <f>SUM(E24:E32)</f>
        <v>1124200542.8499999</v>
      </c>
      <c r="F23" s="21">
        <f>SUM(F24:F32)</f>
        <v>347710086.61000001</v>
      </c>
      <c r="G23" s="21">
        <f>SUM(G24:G32)</f>
        <v>347710086.61000001</v>
      </c>
      <c r="H23" s="21">
        <f>E23-F23</f>
        <v>776490456.23999989</v>
      </c>
    </row>
    <row r="24" spans="1:8">
      <c r="A24" s="13" t="s">
        <v>180</v>
      </c>
      <c r="B24" s="20" t="s">
        <v>98</v>
      </c>
      <c r="C24" s="11">
        <v>88034043</v>
      </c>
      <c r="D24" s="11">
        <v>-10268246.52</v>
      </c>
      <c r="E24" s="11">
        <f>C24+D24</f>
        <v>77765796.480000004</v>
      </c>
      <c r="F24" s="11">
        <v>21276156.710000001</v>
      </c>
      <c r="G24" s="11">
        <v>21276156.710000001</v>
      </c>
      <c r="H24" s="11">
        <f>E24-F24</f>
        <v>56489639.770000003</v>
      </c>
    </row>
    <row r="25" spans="1:8">
      <c r="A25" s="13" t="s">
        <v>179</v>
      </c>
      <c r="B25" s="20" t="s">
        <v>96</v>
      </c>
      <c r="C25" s="11">
        <v>1246215</v>
      </c>
      <c r="D25" s="11">
        <v>2376548.36</v>
      </c>
      <c r="E25" s="11">
        <f>C25+D25</f>
        <v>3622763.36</v>
      </c>
      <c r="F25" s="11">
        <v>139218.79999999999</v>
      </c>
      <c r="G25" s="11">
        <v>139218.79999999999</v>
      </c>
      <c r="H25" s="11">
        <f>E25-F25</f>
        <v>3483544.56</v>
      </c>
    </row>
    <row r="26" spans="1:8">
      <c r="A26" s="13" t="s">
        <v>178</v>
      </c>
      <c r="B26" s="20" t="s">
        <v>94</v>
      </c>
      <c r="C26" s="11">
        <v>495495934</v>
      </c>
      <c r="D26" s="11">
        <v>-324248918.91000003</v>
      </c>
      <c r="E26" s="11">
        <f>C26+D26</f>
        <v>171247015.08999997</v>
      </c>
      <c r="F26" s="11">
        <v>62698374.93</v>
      </c>
      <c r="G26" s="11">
        <v>62698374.93</v>
      </c>
      <c r="H26" s="11">
        <f>E26-F26</f>
        <v>108548640.15999997</v>
      </c>
    </row>
    <row r="27" spans="1:8">
      <c r="A27" s="13" t="s">
        <v>177</v>
      </c>
      <c r="B27" s="20" t="s">
        <v>92</v>
      </c>
      <c r="C27" s="11">
        <v>207394162</v>
      </c>
      <c r="D27" s="11">
        <v>20846912.649999999</v>
      </c>
      <c r="E27" s="11">
        <f>C27+D27</f>
        <v>228241074.65000001</v>
      </c>
      <c r="F27" s="11">
        <v>99038963.790000007</v>
      </c>
      <c r="G27" s="11">
        <v>99038963.790000007</v>
      </c>
      <c r="H27" s="11">
        <f>E27-F27</f>
        <v>129202110.86</v>
      </c>
    </row>
    <row r="28" spans="1:8">
      <c r="A28" s="13" t="s">
        <v>176</v>
      </c>
      <c r="B28" s="20" t="s">
        <v>90</v>
      </c>
      <c r="C28" s="11">
        <v>322415652</v>
      </c>
      <c r="D28" s="11">
        <v>166860029.22</v>
      </c>
      <c r="E28" s="11">
        <f>C28+D28</f>
        <v>489275681.22000003</v>
      </c>
      <c r="F28" s="11">
        <v>97260839.5</v>
      </c>
      <c r="G28" s="11">
        <v>97260839.5</v>
      </c>
      <c r="H28" s="11">
        <f>E28-F28</f>
        <v>392014841.72000003</v>
      </c>
    </row>
    <row r="29" spans="1:8">
      <c r="A29" s="13" t="s">
        <v>175</v>
      </c>
      <c r="B29" s="20" t="s">
        <v>88</v>
      </c>
      <c r="C29" s="11">
        <v>1404000</v>
      </c>
      <c r="D29" s="11">
        <v>9273761.4000000004</v>
      </c>
      <c r="E29" s="11">
        <f>C29+D29</f>
        <v>10677761.4</v>
      </c>
      <c r="F29" s="11">
        <v>313568.51</v>
      </c>
      <c r="G29" s="11">
        <v>313568.51</v>
      </c>
      <c r="H29" s="11">
        <f>E29-F29</f>
        <v>10364192.890000001</v>
      </c>
    </row>
    <row r="30" spans="1:8">
      <c r="A30" s="13" t="s">
        <v>174</v>
      </c>
      <c r="B30" s="20" t="s">
        <v>86</v>
      </c>
      <c r="C30" s="11">
        <v>3485794</v>
      </c>
      <c r="D30" s="11">
        <v>24148</v>
      </c>
      <c r="E30" s="11">
        <f>C30+D30</f>
        <v>3509942</v>
      </c>
      <c r="F30" s="11">
        <v>1178728.82</v>
      </c>
      <c r="G30" s="11">
        <v>1178728.82</v>
      </c>
      <c r="H30" s="11">
        <f>E30-F30</f>
        <v>2331213.1799999997</v>
      </c>
    </row>
    <row r="31" spans="1:8">
      <c r="A31" s="13" t="s">
        <v>173</v>
      </c>
      <c r="B31" s="20" t="s">
        <v>84</v>
      </c>
      <c r="C31" s="11">
        <v>1151218</v>
      </c>
      <c r="D31" s="11">
        <v>246014</v>
      </c>
      <c r="E31" s="11">
        <f>C31+D31</f>
        <v>1397232</v>
      </c>
      <c r="F31" s="11">
        <v>252490.54</v>
      </c>
      <c r="G31" s="11">
        <v>252490.54</v>
      </c>
      <c r="H31" s="11">
        <f>E31-F31</f>
        <v>1144741.46</v>
      </c>
    </row>
    <row r="32" spans="1:8">
      <c r="A32" s="13" t="s">
        <v>172</v>
      </c>
      <c r="B32" s="20" t="s">
        <v>82</v>
      </c>
      <c r="C32" s="11">
        <v>130947304.91</v>
      </c>
      <c r="D32" s="11">
        <v>7515971.7400000002</v>
      </c>
      <c r="E32" s="11">
        <f>C32+D32</f>
        <v>138463276.65000001</v>
      </c>
      <c r="F32" s="11">
        <v>65551745.009999998</v>
      </c>
      <c r="G32" s="11">
        <v>65551745.009999998</v>
      </c>
      <c r="H32" s="11">
        <f>E32-F32</f>
        <v>72911531.640000015</v>
      </c>
    </row>
    <row r="33" spans="1:8">
      <c r="A33" s="23" t="s">
        <v>81</v>
      </c>
      <c r="B33" s="22"/>
      <c r="C33" s="21">
        <f>SUM(C34:C42)</f>
        <v>0</v>
      </c>
      <c r="D33" s="21">
        <f>SUM(D34:D42)</f>
        <v>8058727.2699999996</v>
      </c>
      <c r="E33" s="21">
        <f>SUM(E34:E42)</f>
        <v>8058727.2699999996</v>
      </c>
      <c r="F33" s="21">
        <f>SUM(F34:F42)</f>
        <v>7518727.2699999996</v>
      </c>
      <c r="G33" s="21">
        <f>SUM(G34:G42)</f>
        <v>7518727.2699999996</v>
      </c>
      <c r="H33" s="21">
        <f>E33-F33</f>
        <v>540000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>
        <v>0</v>
      </c>
      <c r="D35" s="11">
        <v>7518727.2699999996</v>
      </c>
      <c r="E35" s="11">
        <f>C35+D35</f>
        <v>7518727.2699999996</v>
      </c>
      <c r="F35" s="11">
        <v>7518727.2699999996</v>
      </c>
      <c r="G35" s="11">
        <v>7518727.2699999996</v>
      </c>
      <c r="H35" s="11">
        <f>E35-F35</f>
        <v>0</v>
      </c>
    </row>
    <row r="36" spans="1:8">
      <c r="A36" s="13" t="s">
        <v>169</v>
      </c>
      <c r="B36" s="20" t="s">
        <v>75</v>
      </c>
      <c r="C36" s="11">
        <v>0</v>
      </c>
      <c r="D36" s="11">
        <v>500000</v>
      </c>
      <c r="E36" s="11">
        <f>C36+D36</f>
        <v>500000</v>
      </c>
      <c r="F36" s="11">
        <v>0</v>
      </c>
      <c r="G36" s="11">
        <v>0</v>
      </c>
      <c r="H36" s="11">
        <f>E36-F36</f>
        <v>500000</v>
      </c>
    </row>
    <row r="37" spans="1:8">
      <c r="A37" s="13" t="s">
        <v>168</v>
      </c>
      <c r="B37" s="20" t="s">
        <v>73</v>
      </c>
      <c r="C37" s="11">
        <v>0</v>
      </c>
      <c r="D37" s="11">
        <v>40000</v>
      </c>
      <c r="E37" s="11">
        <f>C37+D37</f>
        <v>40000</v>
      </c>
      <c r="F37" s="11">
        <v>0</v>
      </c>
      <c r="G37" s="11">
        <v>0</v>
      </c>
      <c r="H37" s="11">
        <f>E37-F37</f>
        <v>40000</v>
      </c>
    </row>
    <row r="38" spans="1:8">
      <c r="A38" s="13" t="s">
        <v>167</v>
      </c>
      <c r="B38" s="20" t="s">
        <v>71</v>
      </c>
      <c r="C38" s="11"/>
      <c r="D38" s="11"/>
      <c r="E38" s="11">
        <f>C38+D38</f>
        <v>0</v>
      </c>
      <c r="F38" s="11"/>
      <c r="G38" s="11"/>
      <c r="H38" s="11">
        <f>E38-F38</f>
        <v>0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136528680.96000001</v>
      </c>
      <c r="D43" s="21">
        <f>SUM(D44:D52)</f>
        <v>129169643.01000002</v>
      </c>
      <c r="E43" s="21">
        <f>SUM(E44:E52)</f>
        <v>265698323.97000003</v>
      </c>
      <c r="F43" s="21">
        <f>SUM(F44:F52)</f>
        <v>40197189.509999998</v>
      </c>
      <c r="G43" s="21">
        <f>SUM(G44:G52)</f>
        <v>40197189.509999998</v>
      </c>
      <c r="H43" s="21">
        <f>E43-F43</f>
        <v>225501134.46000004</v>
      </c>
    </row>
    <row r="44" spans="1:8">
      <c r="A44" s="13" t="s">
        <v>164</v>
      </c>
      <c r="B44" s="20" t="s">
        <v>62</v>
      </c>
      <c r="C44" s="11">
        <v>5347113.34</v>
      </c>
      <c r="D44" s="11">
        <v>50610223.700000003</v>
      </c>
      <c r="E44" s="11">
        <f>C44+D44</f>
        <v>55957337.040000007</v>
      </c>
      <c r="F44" s="11">
        <v>16859369.32</v>
      </c>
      <c r="G44" s="11">
        <v>16859369.32</v>
      </c>
      <c r="H44" s="11">
        <f>E44-F44</f>
        <v>39097967.720000006</v>
      </c>
    </row>
    <row r="45" spans="1:8">
      <c r="A45" s="13" t="s">
        <v>163</v>
      </c>
      <c r="B45" s="20" t="s">
        <v>60</v>
      </c>
      <c r="C45" s="11">
        <v>24000</v>
      </c>
      <c r="D45" s="11">
        <v>237400</v>
      </c>
      <c r="E45" s="11">
        <f>C45+D45</f>
        <v>261400</v>
      </c>
      <c r="F45" s="11">
        <v>13000</v>
      </c>
      <c r="G45" s="11">
        <v>13000</v>
      </c>
      <c r="H45" s="11">
        <f>E45-F45</f>
        <v>248400</v>
      </c>
    </row>
    <row r="46" spans="1:8">
      <c r="A46" s="13" t="s">
        <v>162</v>
      </c>
      <c r="B46" s="20" t="s">
        <v>58</v>
      </c>
      <c r="C46" s="11">
        <v>118968927.62</v>
      </c>
      <c r="D46" s="11">
        <v>60963446.380000003</v>
      </c>
      <c r="E46" s="11">
        <f>C46+D46</f>
        <v>179932374</v>
      </c>
      <c r="F46" s="11">
        <v>23150672.260000002</v>
      </c>
      <c r="G46" s="11">
        <v>23150672.260000002</v>
      </c>
      <c r="H46" s="11">
        <f>E46-F46</f>
        <v>156781701.74000001</v>
      </c>
    </row>
    <row r="47" spans="1:8">
      <c r="A47" s="13" t="s">
        <v>161</v>
      </c>
      <c r="B47" s="20" t="s">
        <v>56</v>
      </c>
      <c r="C47" s="11">
        <v>10500660</v>
      </c>
      <c r="D47" s="11">
        <v>16010000</v>
      </c>
      <c r="E47" s="11">
        <f>C47+D47</f>
        <v>26510660</v>
      </c>
      <c r="F47" s="11">
        <v>0</v>
      </c>
      <c r="G47" s="11">
        <v>0</v>
      </c>
      <c r="H47" s="11">
        <f>E47-F47</f>
        <v>26510660</v>
      </c>
    </row>
    <row r="48" spans="1:8">
      <c r="A48" s="13" t="s">
        <v>160</v>
      </c>
      <c r="B48" s="20" t="s">
        <v>54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159</v>
      </c>
      <c r="B49" s="20" t="s">
        <v>52</v>
      </c>
      <c r="C49" s="11">
        <v>1687980</v>
      </c>
      <c r="D49" s="11">
        <v>1348572.93</v>
      </c>
      <c r="E49" s="11">
        <f>C49+D49</f>
        <v>3036552.9299999997</v>
      </c>
      <c r="F49" s="11">
        <v>174147.93</v>
      </c>
      <c r="G49" s="11">
        <v>174147.93</v>
      </c>
      <c r="H49" s="11">
        <f>E49-F49</f>
        <v>2862404.9999999995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/>
      <c r="D52" s="11"/>
      <c r="E52" s="11">
        <f>C52+D52</f>
        <v>0</v>
      </c>
      <c r="F52" s="11"/>
      <c r="G52" s="11"/>
      <c r="H52" s="11">
        <f>E52-F52</f>
        <v>0</v>
      </c>
    </row>
    <row r="53" spans="1:8">
      <c r="A53" s="23" t="s">
        <v>45</v>
      </c>
      <c r="B53" s="22"/>
      <c r="C53" s="21">
        <f>SUM(C54:C56)</f>
        <v>463500000</v>
      </c>
      <c r="D53" s="21">
        <f>SUM(D54:D56)</f>
        <v>944353376.45000005</v>
      </c>
      <c r="E53" s="21">
        <f>SUM(E54:E56)</f>
        <v>1407853376.45</v>
      </c>
      <c r="F53" s="21">
        <f>SUM(F54:F56)</f>
        <v>261993032.19</v>
      </c>
      <c r="G53" s="21">
        <f>SUM(G54:G56)</f>
        <v>261993032.19</v>
      </c>
      <c r="H53" s="21">
        <f>E53-F53</f>
        <v>1145860344.26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>
        <v>463500000</v>
      </c>
      <c r="D55" s="11">
        <v>944353376.45000005</v>
      </c>
      <c r="E55" s="11">
        <f>C55+D55</f>
        <v>1407853376.45</v>
      </c>
      <c r="F55" s="11">
        <v>261993032.19</v>
      </c>
      <c r="G55" s="11">
        <v>261993032.19</v>
      </c>
      <c r="H55" s="11">
        <f>E55-F55</f>
        <v>1145860344.26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0</v>
      </c>
      <c r="D57" s="21">
        <f>SUM(D58:D65)</f>
        <v>0</v>
      </c>
      <c r="E57" s="21">
        <f>SUM(E58:E65)</f>
        <v>0</v>
      </c>
      <c r="F57" s="21">
        <f>SUM(F58:F65)</f>
        <v>0</v>
      </c>
      <c r="G57" s="21">
        <f>SUM(G58:G65)</f>
        <v>0</v>
      </c>
      <c r="H57" s="21">
        <f>E57-F57</f>
        <v>0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/>
      <c r="D65" s="11"/>
      <c r="E65" s="11">
        <f>C65+D65</f>
        <v>0</v>
      </c>
      <c r="F65" s="11"/>
      <c r="G65" s="11"/>
      <c r="H65" s="11">
        <f>E65-F65</f>
        <v>0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3363657531</v>
      </c>
      <c r="D79" s="5">
        <f>D80+D88+D98+D108+D118+D128+D132+D141+D145</f>
        <v>4991682688.9699993</v>
      </c>
      <c r="E79" s="5">
        <f>E80+E88+E98+E108+E118+E128+E132+E141+E145</f>
        <v>8355340219.9699993</v>
      </c>
      <c r="F79" s="5">
        <f>F80+F88+F98+F108+F118+F128+F132+F141+F145</f>
        <v>3124895262.8500004</v>
      </c>
      <c r="G79" s="5">
        <f>G80+G88+G98+G108+G118+G128+G132+G141+G145</f>
        <v>3121730147.5600004</v>
      </c>
      <c r="H79" s="5">
        <f>H80+H88+H98+H108+H118+H128+H132+H141+H145</f>
        <v>5230444957.1199989</v>
      </c>
    </row>
    <row r="80" spans="1:8">
      <c r="A80" s="15" t="s">
        <v>134</v>
      </c>
      <c r="B80" s="14"/>
      <c r="C80" s="5">
        <f>SUM(C81:C87)</f>
        <v>2794036559</v>
      </c>
      <c r="D80" s="5">
        <f>SUM(D81:D87)</f>
        <v>1800414171.8799999</v>
      </c>
      <c r="E80" s="5">
        <f>SUM(E81:E87)</f>
        <v>4594450730.8800001</v>
      </c>
      <c r="F80" s="5">
        <f>SUM(F81:F87)</f>
        <v>2040820242.9100001</v>
      </c>
      <c r="G80" s="5">
        <f>SUM(G81:G87)</f>
        <v>2040820242.9100001</v>
      </c>
      <c r="H80" s="5">
        <f>SUM(H81:H87)</f>
        <v>2553630487.9699998</v>
      </c>
    </row>
    <row r="81" spans="1:8">
      <c r="A81" s="13" t="s">
        <v>133</v>
      </c>
      <c r="B81" s="12" t="s">
        <v>132</v>
      </c>
      <c r="C81" s="8">
        <v>948896628</v>
      </c>
      <c r="D81" s="8">
        <v>439938215.27999997</v>
      </c>
      <c r="E81" s="11">
        <f>C81+D81</f>
        <v>1388834843.28</v>
      </c>
      <c r="F81" s="8">
        <v>676438684.05999994</v>
      </c>
      <c r="G81" s="8">
        <v>676438684.05999994</v>
      </c>
      <c r="H81" s="8">
        <f>E81-F81</f>
        <v>712396159.22000003</v>
      </c>
    </row>
    <row r="82" spans="1:8">
      <c r="A82" s="13" t="s">
        <v>131</v>
      </c>
      <c r="B82" s="12" t="s">
        <v>130</v>
      </c>
      <c r="C82" s="8">
        <v>142135361</v>
      </c>
      <c r="D82" s="8">
        <v>671751098</v>
      </c>
      <c r="E82" s="11">
        <f>C82+D82</f>
        <v>813886459</v>
      </c>
      <c r="F82" s="8">
        <v>375739385.38999999</v>
      </c>
      <c r="G82" s="8">
        <v>375739385.38999999</v>
      </c>
      <c r="H82" s="8">
        <f>E82-F82</f>
        <v>438147073.61000001</v>
      </c>
    </row>
    <row r="83" spans="1:8">
      <c r="A83" s="13" t="s">
        <v>129</v>
      </c>
      <c r="B83" s="12" t="s">
        <v>128</v>
      </c>
      <c r="C83" s="8">
        <v>1094196214</v>
      </c>
      <c r="D83" s="8">
        <v>614924864.53999996</v>
      </c>
      <c r="E83" s="11">
        <f>C83+D83</f>
        <v>1709121078.54</v>
      </c>
      <c r="F83" s="8">
        <v>742189268.09000003</v>
      </c>
      <c r="G83" s="8">
        <v>742189268.09000003</v>
      </c>
      <c r="H83" s="8">
        <f>E83-F83</f>
        <v>966931810.44999993</v>
      </c>
    </row>
    <row r="84" spans="1:8">
      <c r="A84" s="13" t="s">
        <v>127</v>
      </c>
      <c r="B84" s="12" t="s">
        <v>126</v>
      </c>
      <c r="C84" s="8">
        <v>303222016</v>
      </c>
      <c r="D84" s="8">
        <v>0</v>
      </c>
      <c r="E84" s="11">
        <f>C84+D84</f>
        <v>303222016</v>
      </c>
      <c r="F84" s="8">
        <v>130989916.45999999</v>
      </c>
      <c r="G84" s="8">
        <v>130989916.45999999</v>
      </c>
      <c r="H84" s="8">
        <f>E84-F84</f>
        <v>172232099.54000002</v>
      </c>
    </row>
    <row r="85" spans="1:8">
      <c r="A85" s="13" t="s">
        <v>125</v>
      </c>
      <c r="B85" s="12" t="s">
        <v>124</v>
      </c>
      <c r="C85" s="8">
        <v>212689270</v>
      </c>
      <c r="D85" s="8">
        <v>51796464</v>
      </c>
      <c r="E85" s="11">
        <f>C85+D85</f>
        <v>264485734</v>
      </c>
      <c r="F85" s="8">
        <v>103266232.65000001</v>
      </c>
      <c r="G85" s="8">
        <v>103266232.65000001</v>
      </c>
      <c r="H85" s="8">
        <f>E85-F85</f>
        <v>161219501.34999999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>
        <v>92897070</v>
      </c>
      <c r="D87" s="8">
        <v>22003530.059999999</v>
      </c>
      <c r="E87" s="11">
        <f>C87+D87</f>
        <v>114900600.06</v>
      </c>
      <c r="F87" s="8">
        <v>12196756.26</v>
      </c>
      <c r="G87" s="8">
        <v>12196756.26</v>
      </c>
      <c r="H87" s="8">
        <f>E87-F87</f>
        <v>102703843.8</v>
      </c>
    </row>
    <row r="88" spans="1:8">
      <c r="A88" s="15" t="s">
        <v>119</v>
      </c>
      <c r="B88" s="14"/>
      <c r="C88" s="5">
        <f>SUM(C89:C97)</f>
        <v>222555502</v>
      </c>
      <c r="D88" s="5">
        <f>SUM(D89:D97)</f>
        <v>1501628333.0699997</v>
      </c>
      <c r="E88" s="5">
        <f>SUM(E89:E97)</f>
        <v>1724183835.0699997</v>
      </c>
      <c r="F88" s="5">
        <f>SUM(F89:F97)</f>
        <v>559954933.03000009</v>
      </c>
      <c r="G88" s="5">
        <f>SUM(G89:G97)</f>
        <v>557489508.27999997</v>
      </c>
      <c r="H88" s="5">
        <f>E88-F88</f>
        <v>1164228902.0399995</v>
      </c>
    </row>
    <row r="89" spans="1:8">
      <c r="A89" s="13" t="s">
        <v>118</v>
      </c>
      <c r="B89" s="12" t="s">
        <v>117</v>
      </c>
      <c r="C89" s="8">
        <v>30871851</v>
      </c>
      <c r="D89" s="8">
        <v>7889802.0899999999</v>
      </c>
      <c r="E89" s="11">
        <f>C89+D89</f>
        <v>38761653.090000004</v>
      </c>
      <c r="F89" s="8">
        <v>7058498.2999999998</v>
      </c>
      <c r="G89" s="8">
        <v>7048580.1900000004</v>
      </c>
      <c r="H89" s="8">
        <f>E89-F89</f>
        <v>31703154.790000003</v>
      </c>
    </row>
    <row r="90" spans="1:8">
      <c r="A90" s="13" t="s">
        <v>116</v>
      </c>
      <c r="B90" s="12" t="s">
        <v>115</v>
      </c>
      <c r="C90" s="8">
        <v>15007421</v>
      </c>
      <c r="D90" s="8">
        <v>15303366.619999999</v>
      </c>
      <c r="E90" s="11">
        <f>C90+D90</f>
        <v>30310787.619999997</v>
      </c>
      <c r="F90" s="8">
        <v>11977317.789999999</v>
      </c>
      <c r="G90" s="8">
        <v>11977317.789999999</v>
      </c>
      <c r="H90" s="8">
        <f>E90-F90</f>
        <v>18333469.829999998</v>
      </c>
    </row>
    <row r="91" spans="1:8">
      <c r="A91" s="13" t="s">
        <v>114</v>
      </c>
      <c r="B91" s="12" t="s">
        <v>113</v>
      </c>
      <c r="C91" s="8">
        <v>50000</v>
      </c>
      <c r="D91" s="8">
        <v>0</v>
      </c>
      <c r="E91" s="11">
        <f>C91+D91</f>
        <v>50000</v>
      </c>
      <c r="F91" s="8">
        <v>0</v>
      </c>
      <c r="G91" s="8">
        <v>0</v>
      </c>
      <c r="H91" s="8">
        <f>E91-F91</f>
        <v>50000</v>
      </c>
    </row>
    <row r="92" spans="1:8">
      <c r="A92" s="13" t="s">
        <v>112</v>
      </c>
      <c r="B92" s="12" t="s">
        <v>111</v>
      </c>
      <c r="C92" s="8">
        <v>9195796</v>
      </c>
      <c r="D92" s="8">
        <v>-595331.87</v>
      </c>
      <c r="E92" s="11">
        <f>C92+D92</f>
        <v>8600464.1300000008</v>
      </c>
      <c r="F92" s="8">
        <v>1554234.49</v>
      </c>
      <c r="G92" s="8">
        <v>1554234.49</v>
      </c>
      <c r="H92" s="8">
        <f>E92-F92</f>
        <v>7046229.6400000006</v>
      </c>
    </row>
    <row r="93" spans="1:8">
      <c r="A93" s="13" t="s">
        <v>110</v>
      </c>
      <c r="B93" s="12" t="s">
        <v>109</v>
      </c>
      <c r="C93" s="8">
        <v>98680586</v>
      </c>
      <c r="D93" s="8">
        <v>1446780283.49</v>
      </c>
      <c r="E93" s="11">
        <f>C93+D93</f>
        <v>1545460869.49</v>
      </c>
      <c r="F93" s="8">
        <v>516254734.94</v>
      </c>
      <c r="G93" s="8">
        <v>513799955.69999999</v>
      </c>
      <c r="H93" s="8">
        <f>E93-F93</f>
        <v>1029206134.55</v>
      </c>
    </row>
    <row r="94" spans="1:8">
      <c r="A94" s="13" t="s">
        <v>108</v>
      </c>
      <c r="B94" s="12" t="s">
        <v>107</v>
      </c>
      <c r="C94" s="8">
        <v>46036362</v>
      </c>
      <c r="D94" s="8">
        <v>1606969.37</v>
      </c>
      <c r="E94" s="11">
        <f>C94+D94</f>
        <v>47643331.369999997</v>
      </c>
      <c r="F94" s="8">
        <v>14061373.199999999</v>
      </c>
      <c r="G94" s="8">
        <v>14061373.199999999</v>
      </c>
      <c r="H94" s="8">
        <f>E94-F94</f>
        <v>33581958.170000002</v>
      </c>
    </row>
    <row r="95" spans="1:8">
      <c r="A95" s="13" t="s">
        <v>106</v>
      </c>
      <c r="B95" s="12" t="s">
        <v>105</v>
      </c>
      <c r="C95" s="8">
        <v>5598221</v>
      </c>
      <c r="D95" s="8">
        <v>12100050</v>
      </c>
      <c r="E95" s="11">
        <f>C95+D95</f>
        <v>17698271</v>
      </c>
      <c r="F95" s="8">
        <v>1200392.48</v>
      </c>
      <c r="G95" s="8">
        <v>1200392.48</v>
      </c>
      <c r="H95" s="8">
        <f>E95-F95</f>
        <v>16497878.52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13" t="s">
        <v>102</v>
      </c>
      <c r="B97" s="12" t="s">
        <v>101</v>
      </c>
      <c r="C97" s="8">
        <v>17115265</v>
      </c>
      <c r="D97" s="8">
        <v>18543193.370000001</v>
      </c>
      <c r="E97" s="11">
        <f>C97+D97</f>
        <v>35658458.370000005</v>
      </c>
      <c r="F97" s="8">
        <v>7848381.8300000001</v>
      </c>
      <c r="G97" s="8">
        <v>7847654.4299999997</v>
      </c>
      <c r="H97" s="8">
        <f>E97-F97</f>
        <v>27810076.540000007</v>
      </c>
    </row>
    <row r="98" spans="1:8">
      <c r="A98" s="15" t="s">
        <v>100</v>
      </c>
      <c r="B98" s="14"/>
      <c r="C98" s="5">
        <f>SUM(C99:C107)</f>
        <v>295960846</v>
      </c>
      <c r="D98" s="5">
        <f>SUM(D99:D107)</f>
        <v>1362851804.78</v>
      </c>
      <c r="E98" s="5">
        <f>SUM(E99:E107)</f>
        <v>1658812650.78</v>
      </c>
      <c r="F98" s="5">
        <f>SUM(F99:F107)</f>
        <v>493043787.45999998</v>
      </c>
      <c r="G98" s="5">
        <f>SUM(G99:G107)</f>
        <v>492344096.92000002</v>
      </c>
      <c r="H98" s="5">
        <f>E98-F98</f>
        <v>1165768863.3199999</v>
      </c>
    </row>
    <row r="99" spans="1:8">
      <c r="A99" s="13" t="s">
        <v>99</v>
      </c>
      <c r="B99" s="12" t="s">
        <v>98</v>
      </c>
      <c r="C99" s="8">
        <v>35539996</v>
      </c>
      <c r="D99" s="8">
        <v>8685356.9399999995</v>
      </c>
      <c r="E99" s="11">
        <f>C99+D99</f>
        <v>44225352.939999998</v>
      </c>
      <c r="F99" s="8">
        <v>19988017.629999999</v>
      </c>
      <c r="G99" s="8">
        <v>19988017.629999999</v>
      </c>
      <c r="H99" s="8">
        <f>E99-F99</f>
        <v>24237335.309999999</v>
      </c>
    </row>
    <row r="100" spans="1:8">
      <c r="A100" s="13" t="s">
        <v>97</v>
      </c>
      <c r="B100" s="12" t="s">
        <v>96</v>
      </c>
      <c r="C100" s="8">
        <v>29327267</v>
      </c>
      <c r="D100" s="8">
        <v>-104559.78</v>
      </c>
      <c r="E100" s="11">
        <f>C100+D100</f>
        <v>29222707.219999999</v>
      </c>
      <c r="F100" s="8">
        <v>6837922.0700000003</v>
      </c>
      <c r="G100" s="8">
        <v>6837922.0700000003</v>
      </c>
      <c r="H100" s="8">
        <f>E100-F100</f>
        <v>22384785.149999999</v>
      </c>
    </row>
    <row r="101" spans="1:8">
      <c r="A101" s="13" t="s">
        <v>95</v>
      </c>
      <c r="B101" s="12" t="s">
        <v>94</v>
      </c>
      <c r="C101" s="8">
        <v>77279024</v>
      </c>
      <c r="D101" s="8">
        <v>565972043.89999998</v>
      </c>
      <c r="E101" s="11">
        <f>C101+D101</f>
        <v>643251067.89999998</v>
      </c>
      <c r="F101" s="8">
        <v>198612429.33000001</v>
      </c>
      <c r="G101" s="8">
        <v>198612429.33000001</v>
      </c>
      <c r="H101" s="8">
        <f>E101-F101</f>
        <v>444638638.56999993</v>
      </c>
    </row>
    <row r="102" spans="1:8">
      <c r="A102" s="13" t="s">
        <v>93</v>
      </c>
      <c r="B102" s="12" t="s">
        <v>92</v>
      </c>
      <c r="C102" s="8">
        <v>49102451</v>
      </c>
      <c r="D102" s="8">
        <v>322194374.72000003</v>
      </c>
      <c r="E102" s="11">
        <f>C102+D102</f>
        <v>371296825.72000003</v>
      </c>
      <c r="F102" s="8">
        <v>79684010.209999993</v>
      </c>
      <c r="G102" s="8">
        <v>78984319.670000002</v>
      </c>
      <c r="H102" s="8">
        <f>E102-F102</f>
        <v>291612815.51000005</v>
      </c>
    </row>
    <row r="103" spans="1:8">
      <c r="A103" s="13" t="s">
        <v>91</v>
      </c>
      <c r="B103" s="12" t="s">
        <v>90</v>
      </c>
      <c r="C103" s="8">
        <v>52788547</v>
      </c>
      <c r="D103" s="8">
        <v>457950256.54000002</v>
      </c>
      <c r="E103" s="11">
        <f>C103+D103</f>
        <v>510738803.54000002</v>
      </c>
      <c r="F103" s="8">
        <v>176414298.66999999</v>
      </c>
      <c r="G103" s="8">
        <v>176414298.66999999</v>
      </c>
      <c r="H103" s="8">
        <f>E103-F103</f>
        <v>334324504.87</v>
      </c>
    </row>
    <row r="104" spans="1:8">
      <c r="A104" s="13" t="s">
        <v>89</v>
      </c>
      <c r="B104" s="12" t="s">
        <v>88</v>
      </c>
      <c r="C104" s="8">
        <v>10735039</v>
      </c>
      <c r="D104" s="8">
        <v>5357711.68</v>
      </c>
      <c r="E104" s="11">
        <f>C104+D104</f>
        <v>16092750.68</v>
      </c>
      <c r="F104" s="8">
        <v>2032811.95</v>
      </c>
      <c r="G104" s="8">
        <v>2032811.95</v>
      </c>
      <c r="H104" s="8">
        <f>E104-F104</f>
        <v>14059938.73</v>
      </c>
    </row>
    <row r="105" spans="1:8">
      <c r="A105" s="13" t="s">
        <v>87</v>
      </c>
      <c r="B105" s="12" t="s">
        <v>86</v>
      </c>
      <c r="C105" s="8">
        <v>10888674</v>
      </c>
      <c r="D105" s="8">
        <v>-928825.05</v>
      </c>
      <c r="E105" s="11">
        <f>C105+D105</f>
        <v>9959848.9499999993</v>
      </c>
      <c r="F105" s="8">
        <v>2062721.99</v>
      </c>
      <c r="G105" s="8">
        <v>2062721.99</v>
      </c>
      <c r="H105" s="8">
        <f>E105-F105</f>
        <v>7897126.959999999</v>
      </c>
    </row>
    <row r="106" spans="1:8">
      <c r="A106" s="13" t="s">
        <v>85</v>
      </c>
      <c r="B106" s="12" t="s">
        <v>84</v>
      </c>
      <c r="C106" s="8">
        <v>28052001</v>
      </c>
      <c r="D106" s="8">
        <v>3581020.83</v>
      </c>
      <c r="E106" s="11">
        <f>C106+D106</f>
        <v>31633021.829999998</v>
      </c>
      <c r="F106" s="8">
        <v>7082879.7400000002</v>
      </c>
      <c r="G106" s="8">
        <v>7082879.7400000002</v>
      </c>
      <c r="H106" s="8">
        <f>E106-F106</f>
        <v>24550142.089999996</v>
      </c>
    </row>
    <row r="107" spans="1:8">
      <c r="A107" s="13" t="s">
        <v>83</v>
      </c>
      <c r="B107" s="12" t="s">
        <v>82</v>
      </c>
      <c r="C107" s="8">
        <v>2247847</v>
      </c>
      <c r="D107" s="8">
        <v>144425</v>
      </c>
      <c r="E107" s="11">
        <f>C107+D107</f>
        <v>2392272</v>
      </c>
      <c r="F107" s="8">
        <v>328695.87</v>
      </c>
      <c r="G107" s="8">
        <v>328695.87</v>
      </c>
      <c r="H107" s="8">
        <f>E107-F107</f>
        <v>2063576.13</v>
      </c>
    </row>
    <row r="108" spans="1:8">
      <c r="A108" s="15" t="s">
        <v>81</v>
      </c>
      <c r="B108" s="14"/>
      <c r="C108" s="5">
        <f>SUM(C109:C117)</f>
        <v>6804000</v>
      </c>
      <c r="D108" s="5">
        <f>SUM(D109:D117)</f>
        <v>609226</v>
      </c>
      <c r="E108" s="5">
        <f>SUM(E109:E117)</f>
        <v>7413226</v>
      </c>
      <c r="F108" s="5">
        <f>SUM(F109:F117)</f>
        <v>24800</v>
      </c>
      <c r="G108" s="5">
        <f>SUM(G109:G117)</f>
        <v>24800</v>
      </c>
      <c r="H108" s="5">
        <f>E108-F108</f>
        <v>7388426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>
        <v>0</v>
      </c>
      <c r="D110" s="8">
        <v>24800</v>
      </c>
      <c r="E110" s="11">
        <f>C110+D110</f>
        <v>24800</v>
      </c>
      <c r="F110" s="8">
        <v>24800</v>
      </c>
      <c r="G110" s="8">
        <v>24800</v>
      </c>
      <c r="H110" s="8">
        <f>E110-F110</f>
        <v>0</v>
      </c>
    </row>
    <row r="111" spans="1:8">
      <c r="A111" s="13" t="s">
        <v>76</v>
      </c>
      <c r="B111" s="12" t="s">
        <v>75</v>
      </c>
      <c r="C111" s="8">
        <v>6804000</v>
      </c>
      <c r="D111" s="8">
        <v>520000</v>
      </c>
      <c r="E111" s="11">
        <f>C111+D111</f>
        <v>7324000</v>
      </c>
      <c r="F111" s="8">
        <v>0</v>
      </c>
      <c r="G111" s="8">
        <v>0</v>
      </c>
      <c r="H111" s="8">
        <f>E111-F111</f>
        <v>7324000</v>
      </c>
    </row>
    <row r="112" spans="1:8">
      <c r="A112" s="13" t="s">
        <v>74</v>
      </c>
      <c r="B112" s="12" t="s">
        <v>73</v>
      </c>
      <c r="C112" s="8">
        <v>0</v>
      </c>
      <c r="D112" s="8">
        <v>64426</v>
      </c>
      <c r="E112" s="11">
        <f>C112+D112</f>
        <v>64426</v>
      </c>
      <c r="F112" s="8">
        <v>0</v>
      </c>
      <c r="G112" s="8">
        <v>0</v>
      </c>
      <c r="H112" s="8">
        <f>E112-F112</f>
        <v>64426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32300624</v>
      </c>
      <c r="D118" s="5">
        <f>SUM(D119:D127)</f>
        <v>291211093.98000002</v>
      </c>
      <c r="E118" s="5">
        <f>SUM(E119:E127)</f>
        <v>323511717.98000002</v>
      </c>
      <c r="F118" s="5">
        <f>SUM(F119:F127)</f>
        <v>13977387.65</v>
      </c>
      <c r="G118" s="5">
        <f>SUM(G119:G127)</f>
        <v>13977387.65</v>
      </c>
      <c r="H118" s="5">
        <f>E118-F118</f>
        <v>309534330.33000004</v>
      </c>
    </row>
    <row r="119" spans="1:8">
      <c r="A119" s="13" t="s">
        <v>63</v>
      </c>
      <c r="B119" s="12" t="s">
        <v>62</v>
      </c>
      <c r="C119" s="8">
        <v>1727540</v>
      </c>
      <c r="D119" s="8">
        <v>33508411.170000002</v>
      </c>
      <c r="E119" s="11">
        <f>C119+D119</f>
        <v>35235951.170000002</v>
      </c>
      <c r="F119" s="8">
        <v>1831514.16</v>
      </c>
      <c r="G119" s="8">
        <v>1831514.16</v>
      </c>
      <c r="H119" s="8">
        <f>E119-F119</f>
        <v>33404437.010000002</v>
      </c>
    </row>
    <row r="120" spans="1:8">
      <c r="A120" s="13" t="s">
        <v>61</v>
      </c>
      <c r="B120" s="12" t="s">
        <v>60</v>
      </c>
      <c r="C120" s="8">
        <v>0</v>
      </c>
      <c r="D120" s="8">
        <v>354024.8</v>
      </c>
      <c r="E120" s="11">
        <f>C120+D120</f>
        <v>354024.8</v>
      </c>
      <c r="F120" s="8">
        <v>0</v>
      </c>
      <c r="G120" s="8">
        <v>0</v>
      </c>
      <c r="H120" s="8">
        <f>E120-F120</f>
        <v>354024.8</v>
      </c>
    </row>
    <row r="121" spans="1:8">
      <c r="A121" s="13" t="s">
        <v>59</v>
      </c>
      <c r="B121" s="12" t="s">
        <v>58</v>
      </c>
      <c r="C121" s="8">
        <v>30573084</v>
      </c>
      <c r="D121" s="8">
        <v>245806202.61000001</v>
      </c>
      <c r="E121" s="11">
        <f>C121+D121</f>
        <v>276379286.61000001</v>
      </c>
      <c r="F121" s="8">
        <v>11433268.09</v>
      </c>
      <c r="G121" s="8">
        <v>11433268.09</v>
      </c>
      <c r="H121" s="8">
        <f>E121-F121</f>
        <v>264946018.52000001</v>
      </c>
    </row>
    <row r="122" spans="1:8">
      <c r="A122" s="13" t="s">
        <v>57</v>
      </c>
      <c r="B122" s="12" t="s">
        <v>56</v>
      </c>
      <c r="C122" s="8">
        <v>0</v>
      </c>
      <c r="D122" s="8">
        <v>9910000</v>
      </c>
      <c r="E122" s="11">
        <f>C122+D122</f>
        <v>9910000</v>
      </c>
      <c r="F122" s="8">
        <v>0</v>
      </c>
      <c r="G122" s="8">
        <v>0</v>
      </c>
      <c r="H122" s="8">
        <f>E122-F122</f>
        <v>9910000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>
        <v>0</v>
      </c>
      <c r="D124" s="8">
        <v>1632455.4</v>
      </c>
      <c r="E124" s="11">
        <f>C124+D124</f>
        <v>1632455.4</v>
      </c>
      <c r="F124" s="8">
        <v>712605.4</v>
      </c>
      <c r="G124" s="8">
        <v>712605.4</v>
      </c>
      <c r="H124" s="8">
        <f>E124-F124</f>
        <v>919849.99999999988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/>
      <c r="D127" s="8"/>
      <c r="E127" s="11">
        <f>C127+D127</f>
        <v>0</v>
      </c>
      <c r="F127" s="8"/>
      <c r="G127" s="8"/>
      <c r="H127" s="8">
        <f>E127-F127</f>
        <v>0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45479355.259999998</v>
      </c>
      <c r="E128" s="5">
        <f>SUM(E129:E131)</f>
        <v>45479355.259999998</v>
      </c>
      <c r="F128" s="5">
        <f>SUM(F129:F131)</f>
        <v>17074111.800000001</v>
      </c>
      <c r="G128" s="5">
        <f>SUM(G129:G131)</f>
        <v>17074111.800000001</v>
      </c>
      <c r="H128" s="5">
        <f>E128-F128</f>
        <v>28405243.459999997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>
        <v>0</v>
      </c>
      <c r="D130" s="8">
        <v>45479355.259999998</v>
      </c>
      <c r="E130" s="11">
        <f>C130+D130</f>
        <v>45479355.259999998</v>
      </c>
      <c r="F130" s="8">
        <v>17074111.800000001</v>
      </c>
      <c r="G130" s="8">
        <v>17074111.800000001</v>
      </c>
      <c r="H130" s="8">
        <f>E130-F130</f>
        <v>28405243.459999997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12000000</v>
      </c>
      <c r="D132" s="5">
        <f>SUM(D133:D140)</f>
        <v>-10511296</v>
      </c>
      <c r="E132" s="5">
        <f>SUM(E133:E140)</f>
        <v>1488704</v>
      </c>
      <c r="F132" s="5">
        <f>SUM(F133:F140)</f>
        <v>0</v>
      </c>
      <c r="G132" s="5">
        <f>SUM(G133:G140)</f>
        <v>0</v>
      </c>
      <c r="H132" s="5">
        <f>E132-F132</f>
        <v>1488704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>
        <v>12000000</v>
      </c>
      <c r="D140" s="8">
        <v>-10511296</v>
      </c>
      <c r="E140" s="11">
        <f>C140+D140</f>
        <v>1488704</v>
      </c>
      <c r="F140" s="8">
        <v>0</v>
      </c>
      <c r="G140" s="8">
        <v>0</v>
      </c>
      <c r="H140" s="8">
        <f>E140-F140</f>
        <v>1488704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7465059638.6700001</v>
      </c>
      <c r="D154" s="5">
        <f>D4+D79</f>
        <v>5997755668.4599991</v>
      </c>
      <c r="E154" s="5">
        <f>E4+E79</f>
        <v>13462815307.129999</v>
      </c>
      <c r="F154" s="5">
        <f>F4+F79</f>
        <v>4692220080.4400005</v>
      </c>
      <c r="G154" s="5">
        <f>G4+G79</f>
        <v>4689054965.1500006</v>
      </c>
      <c r="H154" s="5">
        <f>H4+H79</f>
        <v>8770595226.6899986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5">
    <mergeCell ref="A108:B108"/>
    <mergeCell ref="A118:B118"/>
    <mergeCell ref="A128:B128"/>
    <mergeCell ref="A132:B132"/>
    <mergeCell ref="A141:B141"/>
    <mergeCell ref="A145:B145"/>
    <mergeCell ref="A154:B154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C2:G2"/>
    <mergeCell ref="A2:B2"/>
    <mergeCell ref="A1:H1"/>
    <mergeCell ref="A3:B3"/>
    <mergeCell ref="A4:B4"/>
    <mergeCell ref="A5:B5"/>
  </mergeCells>
  <pageMargins left="0.70866141732283472" right="0.70866141732283472" top="0.74803149606299213" bottom="0.74803149606299213" header="0.31496062992125984" footer="0.51181102362204722"/>
  <pageSetup scale="51" firstPageNumber="6" fitToHeight="1000" orientation="portrait" useFirstPageNumber="1" horizontalDpi="300" verticalDpi="300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2018-07-31T07:50:04Z</cp:lastPrinted>
  <dcterms:created xsi:type="dcterms:W3CDTF">2018-07-31T07:48:21Z</dcterms:created>
  <dcterms:modified xsi:type="dcterms:W3CDTF">2018-07-31T07:50:14Z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