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9" documentId="11_7E636A41D0004A53D623D6541391C391A5BF2BFE" xr6:coauthVersionLast="45" xr6:coauthVersionMax="45" xr10:uidLastSave="{684BF842-1106-4EF7-BE7B-7D405BCB7F28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4" sheetId="13" r:id="rId2"/>
  </sheets>
  <definedNames>
    <definedName name="_xlnm.Print_Area" localSheetId="1">'F4'!$A$1:$G$83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3" l="1"/>
  <c r="E66" i="13"/>
  <c r="F64" i="13"/>
  <c r="E64" i="13"/>
  <c r="D64" i="13"/>
  <c r="F60" i="13"/>
  <c r="E60" i="13"/>
  <c r="D60" i="13"/>
  <c r="F59" i="13"/>
  <c r="E59" i="13"/>
  <c r="D59" i="13"/>
  <c r="F52" i="13"/>
  <c r="E52" i="13"/>
  <c r="F50" i="13"/>
  <c r="E50" i="13"/>
  <c r="D50" i="13"/>
  <c r="F46" i="13"/>
  <c r="E46" i="13"/>
  <c r="D46" i="13"/>
  <c r="F45" i="13"/>
  <c r="E45" i="13"/>
  <c r="D45" i="13"/>
  <c r="F37" i="13"/>
  <c r="E37" i="13"/>
  <c r="D37" i="13"/>
  <c r="F34" i="13"/>
  <c r="E34" i="13"/>
  <c r="D34" i="13"/>
  <c r="F26" i="13"/>
  <c r="E26" i="13"/>
  <c r="D26" i="13"/>
  <c r="F16" i="13"/>
  <c r="E16" i="13"/>
  <c r="F12" i="13"/>
  <c r="E12" i="13"/>
  <c r="D12" i="13"/>
  <c r="F7" i="13"/>
  <c r="E7" i="13"/>
  <c r="D7" i="13"/>
  <c r="D20" i="13" l="1"/>
  <c r="E41" i="13"/>
  <c r="F20" i="13"/>
  <c r="F54" i="13"/>
  <c r="F55" i="13" s="1"/>
  <c r="D54" i="13"/>
  <c r="D55" i="13" s="1"/>
  <c r="D68" i="13"/>
  <c r="D69" i="13" s="1"/>
  <c r="E68" i="13"/>
  <c r="E69" i="13" s="1"/>
  <c r="D41" i="13"/>
  <c r="D21" i="13" s="1"/>
  <c r="D22" i="13" s="1"/>
  <c r="D30" i="13" s="1"/>
  <c r="E20" i="13"/>
  <c r="F41" i="13"/>
  <c r="F21" i="13" s="1"/>
  <c r="F22" i="13" s="1"/>
  <c r="F30" i="13" s="1"/>
  <c r="E54" i="13"/>
  <c r="E55" i="13" s="1"/>
  <c r="F68" i="13"/>
  <c r="F69" i="13" s="1"/>
  <c r="E21" i="13"/>
  <c r="E22" i="13" s="1"/>
  <c r="E30" i="13" s="1"/>
</calcChain>
</file>

<file path=xl/sharedStrings.xml><?xml version="1.0" encoding="utf-8"?>
<sst xmlns="http://schemas.openxmlformats.org/spreadsheetml/2006/main" count="63" uniqueCount="44">
  <si>
    <t>Concepto (c)</t>
  </si>
  <si>
    <t>@se6#16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</si>
  <si>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</si>
  <si>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</si>
  <si>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</si>
  <si>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</si>
  <si>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</si>
  <si>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</si>
  <si>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</si>
  <si>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</si>
  <si>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</si>
  <si>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</si>
  <si>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</si>
  <si>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</si>
  <si>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</si>
  <si>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</si>
  <si>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</si>
  <si>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</si>
  <si>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</si>
  <si>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</si>
  <si>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</si>
  <si>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</si>
  <si>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</si>
  <si>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</si>
  <si>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</si>
  <si>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</si>
  <si>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</si>
  <si>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</si>
  <si>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</si>
  <si>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</si>
  <si>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</si>
  <si>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</si>
  <si>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</si>
  <si>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</si>
  <si>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</si>
  <si>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</si>
  <si>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</si>
  <si>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</si>
  <si>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</si>
  <si>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</si>
  <si>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</si>
  <si>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</si>
  <si>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
al 30 de Junio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</si>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</sst>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vertAlign val="superscript"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theme="2" tint="-0.49998474074526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3" fillId="0" borderId="9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4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vertical="center"/>
    </xf>
    <xf numFmtId="43" fontId="2" fillId="0" borderId="0" xfId="3" applyFont="1"/>
    <xf numFmtId="4" fontId="3" fillId="0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2" fillId="3" borderId="7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5"/>
  <sheetViews>
    <sheetView showGridLines="0" tabSelected="1" zoomScaleNormal="100" workbookViewId="0"/>
  </sheetViews>
  <sheetFormatPr baseColWidth="10" defaultColWidth="12" defaultRowHeight="11.25" x14ac:dyDescent="0.2"/>
  <cols>
    <col min="1" max="1" width="12" style="19"/>
    <col min="2" max="2" width="12.33203125" style="19" customWidth="1"/>
    <col min="3" max="3" width="90.83203125" style="19" customWidth="1"/>
    <col min="4" max="4" width="15.1640625" style="19" bestFit="1" customWidth="1"/>
    <col min="5" max="6" width="16.83203125" style="19" customWidth="1"/>
    <col min="7" max="7" width="12" style="19"/>
    <col min="8" max="8" width="14" style="19" bestFit="1" customWidth="1"/>
    <col min="9" max="16384" width="12" style="19"/>
  </cols>
  <sheetData>
    <row r="1" spans="2:8" ht="12.75" customHeight="1" x14ac:dyDescent="0.2">
      <c r="B1" s="28" t="s">
        <v>42</v>
      </c>
      <c r="C1" s="29"/>
      <c r="D1" s="29"/>
      <c r="E1" s="29"/>
      <c r="F1" s="30"/>
    </row>
    <row r="2" spans="2:8" ht="12.75" customHeight="1" x14ac:dyDescent="0.2">
      <c r="B2" s="32"/>
      <c r="C2" s="33"/>
      <c r="D2" s="33"/>
      <c r="E2" s="33"/>
      <c r="F2" s="34"/>
    </row>
    <row r="3" spans="2:8" ht="12.75" customHeight="1" x14ac:dyDescent="0.2">
      <c r="B3" s="32"/>
      <c r="C3" s="33"/>
      <c r="D3" s="33"/>
      <c r="E3" s="33"/>
      <c r="F3" s="34"/>
    </row>
    <row r="4" spans="2:8" x14ac:dyDescent="0.2">
      <c r="B4" s="35"/>
      <c r="C4" s="36"/>
      <c r="D4" s="36"/>
      <c r="E4" s="36"/>
      <c r="F4" s="37"/>
    </row>
    <row r="5" spans="2:8" ht="22.5" x14ac:dyDescent="0.2">
      <c r="B5" s="38" t="s">
        <v>0</v>
      </c>
      <c r="C5" s="39"/>
      <c r="D5" s="20" t="s">
        <v>2</v>
      </c>
      <c r="E5" s="20" t="s">
        <v>3</v>
      </c>
      <c r="F5" s="20" t="s">
        <v>4</v>
      </c>
    </row>
    <row r="6" spans="2:8" ht="5.0999999999999996" customHeight="1" x14ac:dyDescent="0.2">
      <c r="B6" s="5"/>
      <c r="C6" s="6"/>
      <c r="D6" s="15"/>
      <c r="E6" s="15"/>
      <c r="F6" s="15"/>
    </row>
    <row r="7" spans="2:8" x14ac:dyDescent="0.2">
      <c r="B7" s="7"/>
      <c r="C7" s="8" t="s">
        <v>5</v>
      </c>
      <c r="D7" s="16">
        <f>SUM(D8:D10)</f>
        <v>5104050514.29</v>
      </c>
      <c r="E7" s="16">
        <f t="shared" ref="E7:F7" si="0">SUM(E8:E10)</f>
        <v>2122611035.23</v>
      </c>
      <c r="F7" s="16">
        <f t="shared" si="0"/>
        <v>2122611035.23</v>
      </c>
    </row>
    <row r="8" spans="2:8" x14ac:dyDescent="0.2">
      <c r="B8" s="7"/>
      <c r="C8" s="18" t="s">
        <v>6</v>
      </c>
      <c r="D8" s="21">
        <v>627169187.60000002</v>
      </c>
      <c r="E8" s="21">
        <v>285217254.09000003</v>
      </c>
      <c r="F8" s="21">
        <v>285217254.09000003</v>
      </c>
      <c r="H8" s="22"/>
    </row>
    <row r="9" spans="2:8" x14ac:dyDescent="0.2">
      <c r="B9" s="7"/>
      <c r="C9" s="18" t="s">
        <v>7</v>
      </c>
      <c r="D9" s="21">
        <v>4476881326.6899996</v>
      </c>
      <c r="E9" s="21">
        <v>1837393781.1400001</v>
      </c>
      <c r="F9" s="21">
        <v>1837393781.1400001</v>
      </c>
    </row>
    <row r="10" spans="2:8" x14ac:dyDescent="0.2">
      <c r="B10" s="7"/>
      <c r="C10" s="18" t="s">
        <v>8</v>
      </c>
      <c r="D10" s="17">
        <v>0</v>
      </c>
      <c r="E10" s="17">
        <v>0</v>
      </c>
      <c r="F10" s="17">
        <v>0</v>
      </c>
    </row>
    <row r="11" spans="2:8" ht="5.0999999999999996" customHeight="1" x14ac:dyDescent="0.2">
      <c r="B11" s="7"/>
      <c r="C11" s="9"/>
      <c r="D11" s="17"/>
      <c r="E11" s="17"/>
      <c r="F11" s="17"/>
    </row>
    <row r="12" spans="2:8" x14ac:dyDescent="0.2">
      <c r="B12" s="7"/>
      <c r="C12" s="8" t="s">
        <v>9</v>
      </c>
      <c r="D12" s="23">
        <f>SUM(D13:D14)</f>
        <v>5104050514.289999</v>
      </c>
      <c r="E12" s="23">
        <f t="shared" ref="E12:F12" si="1">SUM(E13:E14)</f>
        <v>1774358275.6600001</v>
      </c>
      <c r="F12" s="23">
        <f t="shared" si="1"/>
        <v>1774078341.1700001</v>
      </c>
    </row>
    <row r="13" spans="2:8" x14ac:dyDescent="0.2">
      <c r="B13" s="7"/>
      <c r="C13" s="18" t="s">
        <v>10</v>
      </c>
      <c r="D13" s="21">
        <v>616094091.03000009</v>
      </c>
      <c r="E13" s="21">
        <v>113127097.41</v>
      </c>
      <c r="F13" s="21">
        <v>113127097.41</v>
      </c>
    </row>
    <row r="14" spans="2:8" x14ac:dyDescent="0.2">
      <c r="B14" s="7"/>
      <c r="C14" s="18" t="s">
        <v>11</v>
      </c>
      <c r="D14" s="21">
        <v>4487956423.2599993</v>
      </c>
      <c r="E14" s="21">
        <v>1661231178.25</v>
      </c>
      <c r="F14" s="21">
        <v>1660951243.76</v>
      </c>
    </row>
    <row r="15" spans="2:8" ht="5.0999999999999996" customHeight="1" x14ac:dyDescent="0.2">
      <c r="B15" s="7"/>
      <c r="C15" s="9"/>
      <c r="D15" s="21"/>
      <c r="E15" s="21"/>
      <c r="F15" s="21"/>
    </row>
    <row r="16" spans="2:8" x14ac:dyDescent="0.2">
      <c r="B16" s="7"/>
      <c r="C16" s="8" t="s">
        <v>12</v>
      </c>
      <c r="D16" s="27"/>
      <c r="E16" s="16">
        <f>SUM(E17:E18)</f>
        <v>17610210.689999998</v>
      </c>
      <c r="F16" s="16">
        <f>SUM(F17:F18)</f>
        <v>17610210.689999998</v>
      </c>
    </row>
    <row r="17" spans="2:6" x14ac:dyDescent="0.2">
      <c r="B17" s="7"/>
      <c r="C17" s="18" t="s">
        <v>13</v>
      </c>
      <c r="D17" s="27"/>
      <c r="E17" s="17">
        <v>16920949.359999999</v>
      </c>
      <c r="F17" s="17">
        <v>16920949.359999999</v>
      </c>
    </row>
    <row r="18" spans="2:6" x14ac:dyDescent="0.2">
      <c r="B18" s="7"/>
      <c r="C18" s="18" t="s">
        <v>14</v>
      </c>
      <c r="D18" s="27"/>
      <c r="E18" s="17">
        <v>689261.33</v>
      </c>
      <c r="F18" s="17">
        <v>689261.33</v>
      </c>
    </row>
    <row r="19" spans="2:6" ht="5.0999999999999996" customHeight="1" x14ac:dyDescent="0.2">
      <c r="B19" s="7"/>
      <c r="C19" s="9"/>
      <c r="D19" s="17"/>
      <c r="E19" s="17"/>
      <c r="F19" s="17"/>
    </row>
    <row r="20" spans="2:6" x14ac:dyDescent="0.2">
      <c r="B20" s="7"/>
      <c r="C20" s="8" t="s">
        <v>15</v>
      </c>
      <c r="D20" s="16">
        <f>D7-D12</f>
        <v>0</v>
      </c>
      <c r="E20" s="16">
        <f>E7-E12+E16</f>
        <v>365862970.25999993</v>
      </c>
      <c r="F20" s="16">
        <f>F7-F12+F16</f>
        <v>366142904.74999994</v>
      </c>
    </row>
    <row r="21" spans="2:6" x14ac:dyDescent="0.2">
      <c r="B21" s="7"/>
      <c r="C21" s="8" t="s">
        <v>16</v>
      </c>
      <c r="D21" s="16">
        <f>D20-D41</f>
        <v>0</v>
      </c>
      <c r="E21" s="16">
        <f t="shared" ref="E21:F21" si="2">E20-E41</f>
        <v>365862970.25999993</v>
      </c>
      <c r="F21" s="16">
        <f t="shared" si="2"/>
        <v>366142904.74999994</v>
      </c>
    </row>
    <row r="22" spans="2:6" ht="22.5" x14ac:dyDescent="0.2">
      <c r="B22" s="7"/>
      <c r="C22" s="8" t="s">
        <v>17</v>
      </c>
      <c r="D22" s="16">
        <f>D21</f>
        <v>0</v>
      </c>
      <c r="E22" s="16">
        <f>E21-E16</f>
        <v>348252759.56999993</v>
      </c>
      <c r="F22" s="16">
        <f>F21-F16</f>
        <v>348532694.05999994</v>
      </c>
    </row>
    <row r="23" spans="2:6" ht="5.0999999999999996" customHeight="1" x14ac:dyDescent="0.2">
      <c r="B23" s="7"/>
      <c r="C23" s="9"/>
      <c r="D23" s="17"/>
      <c r="E23" s="17"/>
      <c r="F23" s="17"/>
    </row>
    <row r="24" spans="2:6" x14ac:dyDescent="0.2">
      <c r="B24" s="38" t="s">
        <v>18</v>
      </c>
      <c r="C24" s="39"/>
      <c r="D24" s="24" t="s">
        <v>19</v>
      </c>
      <c r="E24" s="24" t="s">
        <v>3</v>
      </c>
      <c r="F24" s="24" t="s">
        <v>20</v>
      </c>
    </row>
    <row r="25" spans="2:6" ht="5.0999999999999996" customHeight="1" x14ac:dyDescent="0.2">
      <c r="B25" s="7"/>
      <c r="C25" s="9"/>
      <c r="D25" s="17"/>
      <c r="E25" s="17"/>
      <c r="F25" s="17"/>
    </row>
    <row r="26" spans="2:6" x14ac:dyDescent="0.2">
      <c r="B26" s="7"/>
      <c r="C26" s="8" t="s">
        <v>21</v>
      </c>
      <c r="D26" s="16">
        <f>SUM(D27:D28)</f>
        <v>0</v>
      </c>
      <c r="E26" s="16">
        <f t="shared" ref="E26:F26" si="3">SUM(E27:E28)</f>
        <v>0</v>
      </c>
      <c r="F26" s="16">
        <f t="shared" si="3"/>
        <v>0</v>
      </c>
    </row>
    <row r="27" spans="2:6" x14ac:dyDescent="0.2">
      <c r="B27" s="7"/>
      <c r="C27" s="18" t="s">
        <v>22</v>
      </c>
      <c r="D27" s="17">
        <v>0</v>
      </c>
      <c r="E27" s="17">
        <v>0</v>
      </c>
      <c r="F27" s="17">
        <v>0</v>
      </c>
    </row>
    <row r="28" spans="2:6" x14ac:dyDescent="0.2">
      <c r="B28" s="7"/>
      <c r="C28" s="18" t="s">
        <v>23</v>
      </c>
      <c r="D28" s="17">
        <v>0</v>
      </c>
      <c r="E28" s="17">
        <v>0</v>
      </c>
      <c r="F28" s="17">
        <v>0</v>
      </c>
    </row>
    <row r="29" spans="2:6" x14ac:dyDescent="0.2">
      <c r="B29" s="7"/>
      <c r="C29" s="9"/>
      <c r="D29" s="17"/>
      <c r="E29" s="17"/>
      <c r="F29" s="17"/>
    </row>
    <row r="30" spans="2:6" x14ac:dyDescent="0.2">
      <c r="B30" s="7"/>
      <c r="C30" s="8" t="s">
        <v>24</v>
      </c>
      <c r="D30" s="16">
        <f>D22+D26</f>
        <v>0</v>
      </c>
      <c r="E30" s="16">
        <f t="shared" ref="E30:F30" si="4">E22+E26</f>
        <v>348252759.56999993</v>
      </c>
      <c r="F30" s="16">
        <f t="shared" si="4"/>
        <v>348532694.05999994</v>
      </c>
    </row>
    <row r="31" spans="2:6" ht="5.0999999999999996" customHeight="1" x14ac:dyDescent="0.2">
      <c r="B31" s="7"/>
      <c r="C31" s="9"/>
      <c r="D31" s="17"/>
      <c r="E31" s="17"/>
      <c r="F31" s="17"/>
    </row>
    <row r="32" spans="2:6" ht="22.5" x14ac:dyDescent="0.2">
      <c r="B32" s="31" t="s">
        <v>18</v>
      </c>
      <c r="C32" s="31"/>
      <c r="D32" s="25" t="s">
        <v>25</v>
      </c>
      <c r="E32" s="24" t="s">
        <v>3</v>
      </c>
      <c r="F32" s="25" t="s">
        <v>26</v>
      </c>
    </row>
    <row r="33" spans="2:6" ht="5.0999999999999996" customHeight="1" x14ac:dyDescent="0.2">
      <c r="B33" s="7"/>
      <c r="C33" s="10"/>
      <c r="D33" s="17"/>
      <c r="E33" s="17"/>
      <c r="F33" s="17"/>
    </row>
    <row r="34" spans="2:6" x14ac:dyDescent="0.2">
      <c r="B34" s="7"/>
      <c r="C34" s="11" t="s">
        <v>27</v>
      </c>
      <c r="D34" s="16">
        <f>SUM(D35:D36)</f>
        <v>0</v>
      </c>
      <c r="E34" s="16">
        <f t="shared" ref="E34:F34" si="5">SUM(E35:E36)</f>
        <v>0</v>
      </c>
      <c r="F34" s="16">
        <f t="shared" si="5"/>
        <v>0</v>
      </c>
    </row>
    <row r="35" spans="2:6" x14ac:dyDescent="0.2">
      <c r="B35" s="7"/>
      <c r="C35" s="18" t="s">
        <v>28</v>
      </c>
      <c r="D35" s="17">
        <v>0</v>
      </c>
      <c r="E35" s="17">
        <v>0</v>
      </c>
      <c r="F35" s="17">
        <v>0</v>
      </c>
    </row>
    <row r="36" spans="2:6" x14ac:dyDescent="0.2">
      <c r="B36" s="7"/>
      <c r="C36" s="18" t="s">
        <v>29</v>
      </c>
      <c r="D36" s="17">
        <v>0</v>
      </c>
      <c r="E36" s="17">
        <v>0</v>
      </c>
      <c r="F36" s="17">
        <v>0</v>
      </c>
    </row>
    <row r="37" spans="2:6" x14ac:dyDescent="0.2">
      <c r="B37" s="7"/>
      <c r="C37" s="11" t="s">
        <v>30</v>
      </c>
      <c r="D37" s="16">
        <f>SUM(D38:D39)</f>
        <v>0</v>
      </c>
      <c r="E37" s="16">
        <f t="shared" ref="E37:F37" si="6">SUM(E38:E39)</f>
        <v>0</v>
      </c>
      <c r="F37" s="16">
        <f t="shared" si="6"/>
        <v>0</v>
      </c>
    </row>
    <row r="38" spans="2:6" x14ac:dyDescent="0.2">
      <c r="B38" s="7"/>
      <c r="C38" s="18" t="s">
        <v>31</v>
      </c>
      <c r="D38" s="17">
        <v>0</v>
      </c>
      <c r="E38" s="17">
        <v>0</v>
      </c>
      <c r="F38" s="17">
        <v>0</v>
      </c>
    </row>
    <row r="39" spans="2:6" x14ac:dyDescent="0.2">
      <c r="B39" s="7"/>
      <c r="C39" s="18" t="s">
        <v>32</v>
      </c>
      <c r="D39" s="17">
        <v>0</v>
      </c>
      <c r="E39" s="17">
        <v>0</v>
      </c>
      <c r="F39" s="17">
        <v>0</v>
      </c>
    </row>
    <row r="40" spans="2:6" ht="5.0999999999999996" customHeight="1" x14ac:dyDescent="0.2">
      <c r="B40" s="7"/>
      <c r="C40" s="10"/>
      <c r="D40" s="17"/>
      <c r="E40" s="17"/>
      <c r="F40" s="17"/>
    </row>
    <row r="41" spans="2:6" x14ac:dyDescent="0.2">
      <c r="B41" s="7"/>
      <c r="C41" s="11" t="s">
        <v>33</v>
      </c>
      <c r="D41" s="16">
        <f>D34-D37</f>
        <v>0</v>
      </c>
      <c r="E41" s="16">
        <f t="shared" ref="E41:F41" si="7">E34-E37</f>
        <v>0</v>
      </c>
      <c r="F41" s="16">
        <f t="shared" si="7"/>
        <v>0</v>
      </c>
    </row>
    <row r="42" spans="2:6" ht="5.0999999999999996" customHeight="1" x14ac:dyDescent="0.2">
      <c r="B42" s="7"/>
      <c r="C42" s="11"/>
      <c r="D42" s="16"/>
      <c r="E42" s="16"/>
      <c r="F42" s="16"/>
    </row>
    <row r="43" spans="2:6" ht="22.5" x14ac:dyDescent="0.2">
      <c r="B43" s="31" t="s">
        <v>18</v>
      </c>
      <c r="C43" s="31"/>
      <c r="D43" s="25" t="s">
        <v>25</v>
      </c>
      <c r="E43" s="24" t="s">
        <v>3</v>
      </c>
      <c r="F43" s="25" t="s">
        <v>26</v>
      </c>
    </row>
    <row r="44" spans="2:6" ht="5.0999999999999996" customHeight="1" x14ac:dyDescent="0.2">
      <c r="B44" s="7"/>
      <c r="C44" s="10"/>
      <c r="D44" s="17"/>
      <c r="E44" s="17"/>
      <c r="F44" s="17"/>
    </row>
    <row r="45" spans="2:6" x14ac:dyDescent="0.2">
      <c r="B45" s="7"/>
      <c r="C45" s="10" t="s">
        <v>34</v>
      </c>
      <c r="D45" s="17">
        <f>+D8</f>
        <v>627169187.60000002</v>
      </c>
      <c r="E45" s="17">
        <f>+E8</f>
        <v>285217254.09000003</v>
      </c>
      <c r="F45" s="17">
        <f>+F8</f>
        <v>285217254.09000003</v>
      </c>
    </row>
    <row r="46" spans="2:6" x14ac:dyDescent="0.2">
      <c r="B46" s="7"/>
      <c r="C46" s="10" t="s">
        <v>35</v>
      </c>
      <c r="D46" s="17">
        <f>D47-D48</f>
        <v>0</v>
      </c>
      <c r="E46" s="17">
        <f t="shared" ref="E46:F46" si="8">E47-E48</f>
        <v>0</v>
      </c>
      <c r="F46" s="17">
        <f t="shared" si="8"/>
        <v>0</v>
      </c>
    </row>
    <row r="47" spans="2:6" x14ac:dyDescent="0.2">
      <c r="B47" s="7"/>
      <c r="C47" s="12" t="s">
        <v>28</v>
      </c>
      <c r="D47" s="17">
        <v>0</v>
      </c>
      <c r="E47" s="17">
        <v>0</v>
      </c>
      <c r="F47" s="17">
        <v>0</v>
      </c>
    </row>
    <row r="48" spans="2:6" x14ac:dyDescent="0.2">
      <c r="B48" s="7"/>
      <c r="C48" s="12" t="s">
        <v>31</v>
      </c>
      <c r="D48" s="17">
        <v>0</v>
      </c>
      <c r="E48" s="17">
        <v>0</v>
      </c>
      <c r="F48" s="17">
        <v>0</v>
      </c>
    </row>
    <row r="49" spans="2:6" ht="5.0999999999999996" customHeight="1" x14ac:dyDescent="0.2">
      <c r="B49" s="7"/>
      <c r="C49" s="10"/>
      <c r="D49" s="17"/>
      <c r="E49" s="17"/>
      <c r="F49" s="17"/>
    </row>
    <row r="50" spans="2:6" x14ac:dyDescent="0.2">
      <c r="B50" s="7"/>
      <c r="C50" s="10" t="s">
        <v>10</v>
      </c>
      <c r="D50" s="17">
        <f>+D13</f>
        <v>616094091.03000009</v>
      </c>
      <c r="E50" s="17">
        <f>+E13</f>
        <v>113127097.41</v>
      </c>
      <c r="F50" s="17">
        <f>+F13</f>
        <v>113127097.41</v>
      </c>
    </row>
    <row r="51" spans="2:6" ht="5.0999999999999996" customHeight="1" x14ac:dyDescent="0.2">
      <c r="B51" s="7"/>
      <c r="C51" s="10"/>
      <c r="D51" s="17"/>
      <c r="E51" s="17"/>
      <c r="F51" s="17"/>
    </row>
    <row r="52" spans="2:6" x14ac:dyDescent="0.2">
      <c r="B52" s="7"/>
      <c r="C52" s="10" t="s">
        <v>13</v>
      </c>
      <c r="D52" s="27"/>
      <c r="E52" s="17">
        <f>+E17</f>
        <v>16920949.359999999</v>
      </c>
      <c r="F52" s="17">
        <f>+F17</f>
        <v>16920949.359999999</v>
      </c>
    </row>
    <row r="53" spans="2:6" ht="5.0999999999999996" customHeight="1" x14ac:dyDescent="0.2">
      <c r="B53" s="7"/>
      <c r="C53" s="10"/>
      <c r="D53" s="17"/>
      <c r="E53" s="17"/>
      <c r="F53" s="17"/>
    </row>
    <row r="54" spans="2:6" x14ac:dyDescent="0.2">
      <c r="B54" s="7"/>
      <c r="C54" s="11" t="s">
        <v>36</v>
      </c>
      <c r="D54" s="16">
        <f>D45+D46-D50</f>
        <v>11075096.569999933</v>
      </c>
      <c r="E54" s="16">
        <f>E45+E46-E50+E52</f>
        <v>189011106.04000002</v>
      </c>
      <c r="F54" s="16">
        <f t="shared" ref="F54" si="9">F45+F46-F50+F52</f>
        <v>189011106.04000002</v>
      </c>
    </row>
    <row r="55" spans="2:6" x14ac:dyDescent="0.2">
      <c r="B55" s="7"/>
      <c r="C55" s="8" t="s">
        <v>37</v>
      </c>
      <c r="D55" s="16">
        <f>D54-D46</f>
        <v>11075096.569999933</v>
      </c>
      <c r="E55" s="16">
        <f t="shared" ref="E55:F55" si="10">E54-E46</f>
        <v>189011106.04000002</v>
      </c>
      <c r="F55" s="16">
        <f t="shared" si="10"/>
        <v>189011106.04000002</v>
      </c>
    </row>
    <row r="56" spans="2:6" ht="5.0999999999999996" customHeight="1" x14ac:dyDescent="0.2">
      <c r="B56" s="7"/>
      <c r="C56" s="10"/>
      <c r="D56" s="17"/>
      <c r="E56" s="17"/>
      <c r="F56" s="17"/>
    </row>
    <row r="57" spans="2:6" ht="22.5" x14ac:dyDescent="0.2">
      <c r="B57" s="31" t="s">
        <v>18</v>
      </c>
      <c r="C57" s="31"/>
      <c r="D57" s="25" t="s">
        <v>25</v>
      </c>
      <c r="E57" s="24" t="s">
        <v>3</v>
      </c>
      <c r="F57" s="25" t="s">
        <v>26</v>
      </c>
    </row>
    <row r="58" spans="2:6" ht="5.0999999999999996" customHeight="1" x14ac:dyDescent="0.2">
      <c r="B58" s="7"/>
      <c r="C58" s="10"/>
      <c r="D58" s="17"/>
      <c r="E58" s="17"/>
      <c r="F58" s="17"/>
    </row>
    <row r="59" spans="2:6" x14ac:dyDescent="0.2">
      <c r="B59" s="7"/>
      <c r="C59" s="10" t="s">
        <v>7</v>
      </c>
      <c r="D59" s="17">
        <f>+D9</f>
        <v>4476881326.6899996</v>
      </c>
      <c r="E59" s="17">
        <f t="shared" ref="E59:F59" si="11">+E9</f>
        <v>1837393781.1400001</v>
      </c>
      <c r="F59" s="17">
        <f t="shared" si="11"/>
        <v>1837393781.1400001</v>
      </c>
    </row>
    <row r="60" spans="2:6" x14ac:dyDescent="0.2">
      <c r="B60" s="7"/>
      <c r="C60" s="10" t="s">
        <v>38</v>
      </c>
      <c r="D60" s="17">
        <f>D61-D62</f>
        <v>0</v>
      </c>
      <c r="E60" s="17">
        <f t="shared" ref="E60:F60" si="12">E61-E62</f>
        <v>0</v>
      </c>
      <c r="F60" s="17">
        <f t="shared" si="12"/>
        <v>0</v>
      </c>
    </row>
    <row r="61" spans="2:6" x14ac:dyDescent="0.2">
      <c r="B61" s="7"/>
      <c r="C61" s="12" t="s">
        <v>29</v>
      </c>
      <c r="D61" s="17">
        <v>0</v>
      </c>
      <c r="E61" s="17">
        <v>0</v>
      </c>
      <c r="F61" s="17">
        <v>0</v>
      </c>
    </row>
    <row r="62" spans="2:6" x14ac:dyDescent="0.2">
      <c r="B62" s="7"/>
      <c r="C62" s="12" t="s">
        <v>32</v>
      </c>
      <c r="D62" s="17">
        <v>0</v>
      </c>
      <c r="E62" s="17">
        <v>0</v>
      </c>
      <c r="F62" s="17">
        <v>0</v>
      </c>
    </row>
    <row r="63" spans="2:6" ht="5.0999999999999996" customHeight="1" x14ac:dyDescent="0.2">
      <c r="B63" s="7"/>
      <c r="C63" s="10"/>
      <c r="D63" s="17"/>
      <c r="E63" s="17"/>
      <c r="F63" s="17"/>
    </row>
    <row r="64" spans="2:6" x14ac:dyDescent="0.2">
      <c r="B64" s="7"/>
      <c r="C64" s="10" t="s">
        <v>39</v>
      </c>
      <c r="D64" s="17">
        <f>+D14</f>
        <v>4487956423.2599993</v>
      </c>
      <c r="E64" s="17">
        <f t="shared" ref="E64:F64" si="13">+E14</f>
        <v>1661231178.25</v>
      </c>
      <c r="F64" s="17">
        <f t="shared" si="13"/>
        <v>1660951243.76</v>
      </c>
    </row>
    <row r="65" spans="2:6" ht="5.0999999999999996" customHeight="1" x14ac:dyDescent="0.2">
      <c r="B65" s="7"/>
      <c r="C65" s="10"/>
      <c r="D65" s="17"/>
      <c r="E65" s="17"/>
      <c r="F65" s="17"/>
    </row>
    <row r="66" spans="2:6" x14ac:dyDescent="0.2">
      <c r="B66" s="7"/>
      <c r="C66" s="10" t="s">
        <v>14</v>
      </c>
      <c r="D66" s="27"/>
      <c r="E66" s="17">
        <f>+E18</f>
        <v>689261.33</v>
      </c>
      <c r="F66" s="17">
        <f>+F18</f>
        <v>689261.33</v>
      </c>
    </row>
    <row r="67" spans="2:6" ht="5.0999999999999996" customHeight="1" x14ac:dyDescent="0.2">
      <c r="B67" s="7"/>
      <c r="C67" s="10"/>
      <c r="D67" s="17"/>
      <c r="E67" s="17"/>
      <c r="F67" s="17"/>
    </row>
    <row r="68" spans="2:6" x14ac:dyDescent="0.2">
      <c r="B68" s="7"/>
      <c r="C68" s="11" t="s">
        <v>40</v>
      </c>
      <c r="D68" s="16">
        <f>D59+D60-D64</f>
        <v>-11075096.569999695</v>
      </c>
      <c r="E68" s="16">
        <f t="shared" ref="E68:F68" si="14">E59+E60-E64+E66</f>
        <v>176851864.22000012</v>
      </c>
      <c r="F68" s="16">
        <f t="shared" si="14"/>
        <v>177131798.71000013</v>
      </c>
    </row>
    <row r="69" spans="2:6" x14ac:dyDescent="0.2">
      <c r="B69" s="7"/>
      <c r="C69" s="11" t="s">
        <v>41</v>
      </c>
      <c r="D69" s="16">
        <f>D68-D60</f>
        <v>-11075096.569999695</v>
      </c>
      <c r="E69" s="16">
        <f t="shared" ref="E69:F69" si="15">E68-E60</f>
        <v>176851864.22000012</v>
      </c>
      <c r="F69" s="16">
        <f t="shared" si="15"/>
        <v>177131798.71000013</v>
      </c>
    </row>
    <row r="70" spans="2:6" ht="5.0999999999999996" customHeight="1" x14ac:dyDescent="0.2">
      <c r="B70" s="13"/>
      <c r="C70" s="14"/>
      <c r="D70" s="4"/>
      <c r="E70" s="4"/>
      <c r="F70" s="4"/>
    </row>
    <row r="71" spans="2:6" x14ac:dyDescent="0.2">
      <c r="B71" s="26" t="s">
        <v>43</v>
      </c>
    </row>
    <row r="72" spans="2:6" x14ac:dyDescent="0.2">
      <c r="B72" s="26"/>
    </row>
    <row r="73" spans="2:6" x14ac:dyDescent="0.2">
      <c r="B73" s="26"/>
    </row>
    <row r="74" spans="2:6" x14ac:dyDescent="0.2">
      <c r="B74" s="26"/>
    </row>
    <row r="75" spans="2:6" x14ac:dyDescent="0.2">
      <c r="B75" s="26"/>
    </row>
  </sheetData>
  <mergeCells count="6">
    <mergeCell ref="B57:C57"/>
    <mergeCell ref="B1:F4"/>
    <mergeCell ref="B5:C5"/>
    <mergeCell ref="B24:C24"/>
    <mergeCell ref="B32:C32"/>
    <mergeCell ref="B43:C43"/>
  </mergeCells>
  <printOptions horizontalCentered="1"/>
  <pageMargins left="0" right="0" top="0.51181102362204722" bottom="0.11811023622047245" header="0.39370078740157483" footer="0.31496062992125984"/>
  <pageSetup scale="67" fitToHeight="0" orientation="portrait" r:id="rId1"/>
  <headerFooter>
    <oddHeader>&amp;C&amp;"-,Negrita"&amp;11RÉGIMEN DE PROTECCIÓN SOCIAL EN SALUD DEL ESTADO DE GUANAJUATO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2019-07-11T21:48:57Z</cp:lastPrinted>
  <dcterms:created xsi:type="dcterms:W3CDTF">2017-01-11T17:17:46Z</dcterms:created>
  <dcterms:modified xsi:type="dcterms:W3CDTF">2020-09-30T14:14:34Z</dcterms:modified>
</cp:coreProperties>
</file>