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F52" s="1"/>
  <c r="H52"/>
  <c r="G52"/>
  <c r="E52"/>
  <c r="D52"/>
  <c r="I51"/>
  <c r="F51"/>
  <c r="I50"/>
  <c r="F50"/>
  <c r="I49"/>
  <c r="F49"/>
  <c r="I48"/>
  <c r="H48"/>
  <c r="G48"/>
  <c r="F48"/>
  <c r="E48"/>
  <c r="D48"/>
  <c r="I47"/>
  <c r="F47"/>
  <c r="I46"/>
  <c r="F46"/>
  <c r="I45"/>
  <c r="F45"/>
  <c r="I44"/>
  <c r="H44"/>
  <c r="G44"/>
  <c r="F44"/>
  <c r="E44"/>
  <c r="D44"/>
  <c r="I43"/>
  <c r="F43"/>
  <c r="I42"/>
  <c r="F42"/>
  <c r="I41"/>
  <c r="F41"/>
  <c r="I40"/>
  <c r="H40"/>
  <c r="G40"/>
  <c r="F40"/>
  <c r="E40"/>
  <c r="D40"/>
  <c r="I39"/>
  <c r="F39"/>
  <c r="I38"/>
  <c r="F38"/>
  <c r="I37"/>
  <c r="F37"/>
  <c r="I36"/>
  <c r="H36"/>
  <c r="G36"/>
  <c r="F36"/>
  <c r="E36"/>
  <c r="D36"/>
  <c r="I35"/>
  <c r="F35"/>
  <c r="I34"/>
  <c r="F34"/>
  <c r="I33"/>
  <c r="F33"/>
  <c r="I32"/>
  <c r="F32"/>
  <c r="I31"/>
  <c r="F31"/>
  <c r="I30"/>
  <c r="F30"/>
  <c r="I29"/>
  <c r="H29"/>
  <c r="G29"/>
  <c r="F29"/>
  <c r="E29"/>
  <c r="D29"/>
  <c r="I28"/>
  <c r="F28"/>
  <c r="I27"/>
  <c r="F27"/>
  <c r="I26"/>
  <c r="H26"/>
  <c r="G26"/>
  <c r="F26"/>
  <c r="E26"/>
  <c r="D26"/>
  <c r="I25"/>
  <c r="F25"/>
  <c r="I24"/>
  <c r="F24"/>
  <c r="I23"/>
  <c r="F23"/>
  <c r="I22"/>
  <c r="F22"/>
  <c r="I21"/>
  <c r="F21"/>
  <c r="I20"/>
  <c r="H20"/>
  <c r="G20"/>
  <c r="F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H10"/>
  <c r="H60" s="1"/>
  <c r="G10"/>
  <c r="G60" s="1"/>
  <c r="F10"/>
  <c r="E10"/>
  <c r="D10"/>
  <c r="D60" s="1"/>
  <c r="I52" l="1"/>
  <c r="E60"/>
  <c r="F60"/>
  <c r="I60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<sst xmlns="http://schemas.openxmlformats.org/spreadsheetml/2006/main" count="70" uniqueCount="68">
  <si>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</si>
  <si>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</si>
  <si>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2019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</si>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</sst>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0" fontId="11" fillId="13" borderId="7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showGridLines="0" tabSelected="1" zoomScale="85" zoomScaleNormal="85" workbookViewId="0">
      <selection activeCell="I63" sqref="A1:I63"/>
    </sheetView>
  </sheetViews>
  <sheetFormatPr baseColWidth="10" defaultRowHeight="12.75"/>
  <cols>
    <col min="1" max="1" width="2.5703125" style="1" customWidth="1"/>
    <col min="2" max="2" width="2" style="28" customWidth="1"/>
    <col min="3" max="3" width="48" style="31" customWidth="1"/>
    <col min="4" max="4" width="16.140625" style="31" customWidth="1"/>
    <col min="5" max="5" width="16.5703125" style="31" bestFit="1" customWidth="1"/>
    <col min="6" max="8" width="17.5703125" style="31" bestFit="1" customWidth="1"/>
    <col min="9" max="9" width="16.7109375" style="31" bestFit="1" customWidth="1"/>
    <col min="10" max="10" width="4" style="1" customWidth="1"/>
    <col min="11" max="16384" width="11.42578125" style="31"/>
  </cols>
  <sheetData>
    <row r="1" spans="2:9" ht="16.5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>
      <c r="B4" s="2"/>
    </row>
    <row r="5" spans="2:9" s="1" customFormat="1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>
      <c r="B6" s="2"/>
    </row>
    <row r="7" spans="2:9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>
      <c r="B48" s="16" t="s">
        <v>55</v>
      </c>
      <c r="C48" s="17"/>
      <c r="D48" s="19">
        <f>SUM(D49:D51)</f>
        <v>3469866971</v>
      </c>
      <c r="E48" s="19">
        <f t="shared" ref="E48:H48" si="9">SUM(E49:E51)</f>
        <v>4164573784.5599999</v>
      </c>
      <c r="F48" s="19">
        <f t="shared" si="9"/>
        <v>7634440755.5599995</v>
      </c>
      <c r="G48" s="19">
        <f t="shared" si="9"/>
        <v>7605394832.4799995</v>
      </c>
      <c r="H48" s="19">
        <f t="shared" si="9"/>
        <v>7608420486.2199993</v>
      </c>
      <c r="I48" s="18">
        <f t="shared" si="1"/>
        <v>4138553515.2199993</v>
      </c>
    </row>
    <row r="49" spans="1:10" s="1" customFormat="1" ht="13.5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>
      <c r="B50" s="20"/>
      <c r="C50" s="13" t="s">
        <v>57</v>
      </c>
      <c r="D50" s="21">
        <v>3211204299</v>
      </c>
      <c r="E50" s="22">
        <v>130974868.56</v>
      </c>
      <c r="F50" s="15">
        <f t="shared" si="2"/>
        <v>3342179167.5599999</v>
      </c>
      <c r="G50" s="22">
        <v>3313133244.48</v>
      </c>
      <c r="H50" s="22">
        <v>3313133244.48</v>
      </c>
      <c r="I50" s="14">
        <f t="shared" si="1"/>
        <v>101928945.48000002</v>
      </c>
    </row>
    <row r="51" spans="1:10" s="1" customFormat="1" ht="13.5" customHeight="1">
      <c r="B51" s="20"/>
      <c r="C51" s="13" t="s">
        <v>58</v>
      </c>
      <c r="D51" s="21">
        <v>258662672</v>
      </c>
      <c r="E51" s="22">
        <v>4033598916</v>
      </c>
      <c r="F51" s="15">
        <f t="shared" si="2"/>
        <v>4292261588</v>
      </c>
      <c r="G51" s="22">
        <v>4292261588</v>
      </c>
      <c r="H51" s="22">
        <v>4295287241.7399998</v>
      </c>
      <c r="I51" s="14">
        <f t="shared" si="1"/>
        <v>4036624569.7399998</v>
      </c>
    </row>
    <row r="52" spans="1:10" s="1" customFormat="1" ht="13.5" customHeight="1">
      <c r="B52" s="16" t="s">
        <v>59</v>
      </c>
      <c r="C52" s="17"/>
      <c r="D52" s="19">
        <f>SUM(D53:D59)</f>
        <v>4983800791.1899996</v>
      </c>
      <c r="E52" s="19">
        <f t="shared" ref="E52:H52" si="10">SUM(E53:E59)</f>
        <v>1057971994.85</v>
      </c>
      <c r="F52" s="19">
        <f t="shared" si="10"/>
        <v>6041772786.04</v>
      </c>
      <c r="G52" s="19">
        <f t="shared" si="10"/>
        <v>6041772786.04</v>
      </c>
      <c r="H52" s="19">
        <f t="shared" si="10"/>
        <v>5972600064.9099998</v>
      </c>
      <c r="I52" s="18">
        <f t="shared" si="1"/>
        <v>988799273.72000027</v>
      </c>
    </row>
    <row r="53" spans="1:10" s="1" customFormat="1" ht="13.5" customHeight="1">
      <c r="B53" s="20"/>
      <c r="C53" s="13" t="s">
        <v>60</v>
      </c>
      <c r="D53" s="21">
        <v>4983800791.1899996</v>
      </c>
      <c r="E53" s="22">
        <v>1057971994.85</v>
      </c>
      <c r="F53" s="15">
        <f t="shared" si="2"/>
        <v>6041772786.04</v>
      </c>
      <c r="G53" s="22">
        <v>6041772786.04</v>
      </c>
      <c r="H53" s="22">
        <v>5972600064.9099998</v>
      </c>
      <c r="I53" s="14">
        <f t="shared" si="1"/>
        <v>988799273.72000027</v>
      </c>
    </row>
    <row r="54" spans="1:10" s="1" customFormat="1" ht="13.5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>
      <c r="A60" s="2"/>
      <c r="B60" s="25"/>
      <c r="C60" s="26" t="s">
        <v>66</v>
      </c>
      <c r="D60" s="27">
        <f>+D10+D20+D26+D29+D36+D40+D44+D48+D52</f>
        <v>8453667762.1899996</v>
      </c>
      <c r="E60" s="27">
        <f t="shared" ref="E60:I60" si="11">+E10+E20+E26+E29+E36+E40+E44+E48+E52</f>
        <v>5222545779.4099998</v>
      </c>
      <c r="F60" s="27">
        <f t="shared" si="11"/>
        <v>13676213541.599998</v>
      </c>
      <c r="G60" s="27">
        <f t="shared" si="11"/>
        <v>13647167618.52</v>
      </c>
      <c r="H60" s="27">
        <f t="shared" si="11"/>
        <v>13581020551.129999</v>
      </c>
      <c r="I60" s="27">
        <f t="shared" si="11"/>
        <v>5127352788.9399996</v>
      </c>
      <c r="J60" s="2"/>
    </row>
    <row r="61" spans="1:10" s="1" customFormat="1">
      <c r="B61" s="2"/>
      <c r="D61" s="29"/>
      <c r="E61" s="29"/>
      <c r="F61" s="29"/>
      <c r="G61" s="29"/>
      <c r="H61" s="29"/>
      <c r="I61" s="29"/>
    </row>
    <row r="62" spans="1:10">
      <c r="C62" s="30" t="s">
        <v>67</v>
      </c>
      <c r="D62" s="29"/>
      <c r="E62" s="29"/>
      <c r="F62" s="29"/>
      <c r="G62" s="29"/>
      <c r="H62" s="29"/>
      <c r="I62" s="29"/>
    </row>
    <row r="63" spans="1:10">
      <c r="C63" s="30"/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2020-01-31T22:47:02Z</cp:lastPrinted>
  <dcterms:created xsi:type="dcterms:W3CDTF">2020-01-31T22:46:33Z</dcterms:created>
  <dcterms:modified xsi:type="dcterms:W3CDTF">2020-01-31T23:00:25Z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