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RUBROCONCEPTO" sheetId="1" r:id="rId1"/>
  </sheets>
  <definedNames>
    <definedName name="_xlnm.Print_Area" localSheetId="0">RUBROCONCEPTO!$B$1:$I$63</definedName>
    <definedName name="_xlnm.Print_Titles" localSheetId="0">RUBROCONCEPTO!$1:$9</definedName>
  </definedName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I53"/>
  <c r="F53"/>
  <c r="F52" s="1"/>
  <c r="H52"/>
  <c r="G52"/>
  <c r="E52"/>
  <c r="D52"/>
  <c r="I51"/>
  <c r="F51"/>
  <c r="I50"/>
  <c r="F50"/>
  <c r="I49"/>
  <c r="F49"/>
  <c r="H48"/>
  <c r="G48"/>
  <c r="F48"/>
  <c r="E48"/>
  <c r="D48"/>
  <c r="I47"/>
  <c r="F47"/>
  <c r="I46"/>
  <c r="F46"/>
  <c r="I45"/>
  <c r="F45"/>
  <c r="F44" s="1"/>
  <c r="H44"/>
  <c r="G44"/>
  <c r="E44"/>
  <c r="D44"/>
  <c r="I43"/>
  <c r="F43"/>
  <c r="I42"/>
  <c r="F42"/>
  <c r="I41"/>
  <c r="F41"/>
  <c r="H40"/>
  <c r="G40"/>
  <c r="F40"/>
  <c r="E40"/>
  <c r="D40"/>
  <c r="I39"/>
  <c r="F39"/>
  <c r="I38"/>
  <c r="F38"/>
  <c r="I37"/>
  <c r="F37"/>
  <c r="F36" s="1"/>
  <c r="H36"/>
  <c r="G36"/>
  <c r="E36"/>
  <c r="D36"/>
  <c r="I35"/>
  <c r="F35"/>
  <c r="I34"/>
  <c r="F34"/>
  <c r="I33"/>
  <c r="F33"/>
  <c r="I32"/>
  <c r="F32"/>
  <c r="I31"/>
  <c r="F31"/>
  <c r="F29" s="1"/>
  <c r="I30"/>
  <c r="F30"/>
  <c r="H29"/>
  <c r="G29"/>
  <c r="E29"/>
  <c r="D29"/>
  <c r="I29" s="1"/>
  <c r="I28"/>
  <c r="F28"/>
  <c r="I27"/>
  <c r="F27"/>
  <c r="F26" s="1"/>
  <c r="H26"/>
  <c r="G26"/>
  <c r="E26"/>
  <c r="D26"/>
  <c r="I25"/>
  <c r="F25"/>
  <c r="I24"/>
  <c r="F24"/>
  <c r="I23"/>
  <c r="F23"/>
  <c r="I22"/>
  <c r="F22"/>
  <c r="I21"/>
  <c r="F21"/>
  <c r="H20"/>
  <c r="G20"/>
  <c r="E20"/>
  <c r="D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F10" s="1"/>
  <c r="H10"/>
  <c r="G10"/>
  <c r="G60" s="1"/>
  <c r="E10"/>
  <c r="D10"/>
  <c r="F20" l="1"/>
  <c r="I48"/>
  <c r="I20"/>
  <c r="E60"/>
  <c r="I36"/>
  <c r="I52"/>
  <c r="I40"/>
  <c r="D60"/>
  <c r="I10"/>
  <c r="I60" s="1"/>
  <c r="I26"/>
  <c r="I44"/>
  <c r="F60"/>
  <c r="H60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<sst xmlns="http://schemas.openxmlformats.org/spreadsheetml/2006/main" count="70" uniqueCount="68">
  <si>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</si>
  <si>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</si>
  <si>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2021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</si>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</sst>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" fillId="14" borderId="13" applyNumberFormat="0" applyProtection="0">
      <alignment horizontal="left" vertical="center" indent="1"/>
    </xf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9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6" fillId="13" borderId="3" xfId="0" applyFont="1" applyFill="1" applyBorder="1"/>
    <xf numFmtId="0" fontId="7" fillId="13" borderId="4" xfId="0" applyFont="1" applyFill="1" applyBorder="1" applyAlignment="1">
      <alignment horizontal="justify"/>
    </xf>
    <xf numFmtId="43" fontId="8" fillId="13" borderId="4" xfId="1" applyFont="1" applyFill="1" applyBorder="1" applyAlignment="1">
      <alignment horizontal="center"/>
    </xf>
    <xf numFmtId="43" fontId="9" fillId="13" borderId="4" xfId="1" applyFont="1" applyFill="1" applyBorder="1" applyAlignment="1">
      <alignment horizontal="center"/>
    </xf>
    <xf numFmtId="0" fontId="6" fillId="0" borderId="6" xfId="0" applyFont="1" applyBorder="1"/>
    <xf numFmtId="0" fontId="10" fillId="0" borderId="7" xfId="0" applyFont="1" applyBorder="1" applyAlignment="1">
      <alignment horizontal="justify" vertical="top" wrapText="1"/>
    </xf>
    <xf numFmtId="43" fontId="9" fillId="12" borderId="7" xfId="1" applyFont="1" applyFill="1" applyBorder="1" applyAlignment="1">
      <alignment horizontal="center"/>
    </xf>
    <xf numFmtId="43" fontId="9" fillId="12" borderId="10" xfId="1" applyFont="1" applyFill="1" applyBorder="1" applyAlignment="1">
      <alignment horizontal="center"/>
    </xf>
    <xf numFmtId="0" fontId="6" fillId="13" borderId="6" xfId="0" applyFont="1" applyFill="1" applyBorder="1"/>
    <xf numFmtId="0" fontId="11" fillId="13" borderId="7" xfId="0" applyFont="1" applyFill="1" applyBorder="1"/>
    <xf numFmtId="43" fontId="8" fillId="13" borderId="7" xfId="1" applyFont="1" applyFill="1" applyBorder="1" applyAlignment="1">
      <alignment horizontal="center"/>
    </xf>
    <xf numFmtId="43" fontId="12" fillId="13" borderId="7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justify"/>
    </xf>
    <xf numFmtId="43" fontId="14" fillId="12" borderId="7" xfId="1" applyFont="1" applyFill="1" applyBorder="1" applyAlignment="1">
      <alignment vertical="center" wrapText="1"/>
    </xf>
    <xf numFmtId="43" fontId="14" fillId="12" borderId="10" xfId="1" applyFont="1" applyFill="1" applyBorder="1" applyAlignment="1">
      <alignment vertical="center" wrapText="1"/>
    </xf>
    <xf numFmtId="0" fontId="15" fillId="0" borderId="11" xfId="0" applyFont="1" applyBorder="1" applyAlignment="1">
      <alignment horizontal="justify"/>
    </xf>
    <xf numFmtId="0" fontId="16" fillId="0" borderId="12" xfId="0" applyFont="1" applyBorder="1" applyAlignment="1">
      <alignment horizontal="justify" vertical="top" wrapText="1"/>
    </xf>
    <xf numFmtId="0" fontId="5" fillId="12" borderId="11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43" fontId="12" fillId="12" borderId="5" xfId="1" applyFont="1" applyFill="1" applyBorder="1" applyAlignment="1">
      <alignment vertical="center" wrapText="1"/>
    </xf>
    <xf numFmtId="0" fontId="5" fillId="0" borderId="0" xfId="0" applyFont="1"/>
    <xf numFmtId="43" fontId="14" fillId="12" borderId="0" xfId="1" applyFont="1" applyFill="1" applyBorder="1" applyAlignment="1">
      <alignment vertical="center" wrapText="1"/>
    </xf>
    <xf numFmtId="0" fontId="17" fillId="12" borderId="0" xfId="0" applyFont="1" applyFill="1"/>
    <xf numFmtId="0" fontId="4" fillId="0" borderId="0" xfId="0" applyFont="1"/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37" fontId="3" fillId="11" borderId="8" xfId="2" applyNumberFormat="1" applyFont="1" applyFill="1" applyBorder="1" applyAlignment="1">
      <alignment horizontal="center" vertical="center" wrapText="1"/>
    </xf>
  </cellXfs>
  <cellStyles count="24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2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"/>
    <cellStyle name="Normal 9 2" xfId="228"/>
    <cellStyle name="Normal 9 3" xfId="229"/>
    <cellStyle name="Notas 2" xfId="230"/>
    <cellStyle name="Porcentaje 2" xfId="231"/>
    <cellStyle name="Porcentual 2" xfId="232"/>
    <cellStyle name="SAPBEXstdItem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3"/>
  <sheetViews>
    <sheetView showGridLines="0" tabSelected="1" zoomScale="85" zoomScaleNormal="85" workbookViewId="0">
      <selection activeCell="A64" sqref="A64:XFD72"/>
    </sheetView>
  </sheetViews>
  <sheetFormatPr baseColWidth="10" defaultColWidth="11.42578125" defaultRowHeight="12.75"/>
  <cols>
    <col min="1" max="1" width="2.5703125" style="1" customWidth="1"/>
    <col min="2" max="2" width="2" style="28" customWidth="1"/>
    <col min="3" max="3" width="48" style="31" customWidth="1"/>
    <col min="4" max="4" width="17.5703125" style="31" bestFit="1" customWidth="1"/>
    <col min="5" max="5" width="16.5703125" style="31" customWidth="1"/>
    <col min="6" max="8" width="17.5703125" style="31" bestFit="1" customWidth="1"/>
    <col min="9" max="9" width="16.5703125" style="31" customWidth="1"/>
    <col min="10" max="10" width="4" style="1" customWidth="1"/>
    <col min="11" max="16384" width="11.42578125" style="31"/>
  </cols>
  <sheetData>
    <row r="1" spans="2:9" ht="16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>
      <c r="B4" s="2"/>
    </row>
    <row r="5" spans="2:9" s="1" customFormat="1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>
      <c r="B6" s="2"/>
    </row>
    <row r="7" spans="2:9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5.5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7" customHeight="1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7" customHeight="1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7" customHeight="1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7" customHeight="1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7" customHeight="1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7" customHeight="1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7" customHeight="1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7" customHeight="1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7" customHeight="1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7" customHeight="1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7" customHeight="1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7" customHeight="1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7" customHeight="1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7" customHeight="1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7" customHeight="1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7" customHeight="1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7" customHeight="1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7" customHeight="1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7" customHeight="1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7" customHeight="1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7" customHeight="1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7" customHeight="1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7" customHeight="1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7" customHeight="1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7" customHeight="1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7" customHeight="1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7" customHeight="1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7" customHeight="1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7" customHeight="1">
      <c r="B44" s="16" t="s">
        <v>51</v>
      </c>
      <c r="C44" s="17"/>
      <c r="D44" s="19">
        <f>SUM(D45:D47)</f>
        <v>7891892</v>
      </c>
      <c r="E44" s="19">
        <f t="shared" ref="E44:H44" si="8">SUM(E45:E47)</f>
        <v>306607979.33999991</v>
      </c>
      <c r="F44" s="19">
        <f t="shared" si="8"/>
        <v>314499871.33999991</v>
      </c>
      <c r="G44" s="19">
        <f t="shared" si="8"/>
        <v>38864163.38000001</v>
      </c>
      <c r="H44" s="19">
        <f t="shared" si="8"/>
        <v>38864163.38000001</v>
      </c>
      <c r="I44" s="18">
        <f t="shared" si="1"/>
        <v>30972271.38000001</v>
      </c>
    </row>
    <row r="45" spans="2:9" s="1" customFormat="1" ht="13.7" customHeight="1">
      <c r="B45" s="20"/>
      <c r="C45" s="13" t="s">
        <v>52</v>
      </c>
      <c r="D45" s="21">
        <v>7891892</v>
      </c>
      <c r="E45" s="21">
        <v>306607979.33999991</v>
      </c>
      <c r="F45" s="15">
        <f t="shared" si="2"/>
        <v>314499871.33999991</v>
      </c>
      <c r="G45" s="21">
        <v>38864163.38000001</v>
      </c>
      <c r="H45" s="21">
        <v>38864163.38000001</v>
      </c>
      <c r="I45" s="14">
        <f t="shared" si="1"/>
        <v>30972271.38000001</v>
      </c>
    </row>
    <row r="46" spans="2:9" s="1" customFormat="1" ht="13.7" customHeight="1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7" customHeight="1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7" customHeight="1">
      <c r="B48" s="16" t="s">
        <v>55</v>
      </c>
      <c r="C48" s="17"/>
      <c r="D48" s="19">
        <f>SUM(D49:D51)</f>
        <v>7596548988</v>
      </c>
      <c r="E48" s="19">
        <f t="shared" ref="E48:H48" si="9">SUM(E49:E51)</f>
        <v>566091655.80000007</v>
      </c>
      <c r="F48" s="19">
        <f t="shared" si="9"/>
        <v>8162640643.7999992</v>
      </c>
      <c r="G48" s="19">
        <f t="shared" si="9"/>
        <v>5709459246.8999996</v>
      </c>
      <c r="H48" s="19">
        <f t="shared" si="9"/>
        <v>5709459246.8999996</v>
      </c>
      <c r="I48" s="18">
        <f t="shared" si="1"/>
        <v>-1887089741.1000004</v>
      </c>
    </row>
    <row r="49" spans="1:10" s="1" customFormat="1" ht="13.7" customHeight="1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7" customHeight="1">
      <c r="B50" s="20"/>
      <c r="C50" s="13" t="s">
        <v>57</v>
      </c>
      <c r="D50" s="21">
        <v>3671356761</v>
      </c>
      <c r="E50" s="22">
        <v>83836875.390000001</v>
      </c>
      <c r="F50" s="15">
        <f t="shared" si="2"/>
        <v>3755193636.3899999</v>
      </c>
      <c r="G50" s="22">
        <v>2626074064.4499998</v>
      </c>
      <c r="H50" s="22">
        <v>2626074064.4499998</v>
      </c>
      <c r="I50" s="14">
        <f t="shared" si="1"/>
        <v>-1045282696.5500002</v>
      </c>
    </row>
    <row r="51" spans="1:10" s="1" customFormat="1" ht="13.7" customHeight="1">
      <c r="B51" s="20"/>
      <c r="C51" s="13" t="s">
        <v>58</v>
      </c>
      <c r="D51" s="21">
        <v>3925192227</v>
      </c>
      <c r="E51" s="22">
        <v>482254780.41000003</v>
      </c>
      <c r="F51" s="15">
        <f t="shared" si="2"/>
        <v>4407447007.4099998</v>
      </c>
      <c r="G51" s="22">
        <v>3083385182.4499998</v>
      </c>
      <c r="H51" s="22">
        <v>3083385182.4499998</v>
      </c>
      <c r="I51" s="14">
        <f t="shared" si="1"/>
        <v>-841807044.55000019</v>
      </c>
    </row>
    <row r="52" spans="1:10" s="1" customFormat="1" ht="13.7" customHeight="1">
      <c r="B52" s="16" t="s">
        <v>59</v>
      </c>
      <c r="C52" s="17"/>
      <c r="D52" s="19">
        <f>SUM(D53:D59)</f>
        <v>5755135562.4499998</v>
      </c>
      <c r="E52" s="19">
        <f t="shared" ref="E52:H52" si="10">SUM(E53:E59)</f>
        <v>853069785.55999994</v>
      </c>
      <c r="F52" s="19">
        <f t="shared" si="10"/>
        <v>6608205348.0100002</v>
      </c>
      <c r="G52" s="19">
        <f t="shared" si="10"/>
        <v>4571984417.8900003</v>
      </c>
      <c r="H52" s="19">
        <f t="shared" si="10"/>
        <v>4571984417.8900003</v>
      </c>
      <c r="I52" s="18">
        <f t="shared" si="1"/>
        <v>-1183151144.5599995</v>
      </c>
    </row>
    <row r="53" spans="1:10" s="1" customFormat="1" ht="13.7" customHeight="1">
      <c r="B53" s="20"/>
      <c r="C53" s="13" t="s">
        <v>60</v>
      </c>
      <c r="D53" s="21">
        <v>5755135562.4499998</v>
      </c>
      <c r="E53" s="22">
        <v>853069785.55999994</v>
      </c>
      <c r="F53" s="15">
        <f t="shared" si="2"/>
        <v>6608205348.0100002</v>
      </c>
      <c r="G53" s="22">
        <v>4571984417.8900003</v>
      </c>
      <c r="H53" s="22">
        <v>4571984417.8900003</v>
      </c>
      <c r="I53" s="14">
        <f t="shared" si="1"/>
        <v>-1183151144.5599995</v>
      </c>
    </row>
    <row r="54" spans="1:10" s="1" customFormat="1" ht="13.7" customHeight="1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7" customHeight="1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7" customHeight="1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7" customHeight="1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7" customHeight="1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7" customHeight="1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>
      <c r="A60" s="2"/>
      <c r="B60" s="25"/>
      <c r="C60" s="26" t="s">
        <v>66</v>
      </c>
      <c r="D60" s="27">
        <f>+D10+D20+D26+D29+D36+D40+D44+D48+D52</f>
        <v>13359576442.450001</v>
      </c>
      <c r="E60" s="27">
        <f t="shared" ref="E60:I60" si="11">+E10+E20+E26+E29+E36+E40+E44+E48+E52</f>
        <v>1725769420.6999998</v>
      </c>
      <c r="F60" s="27">
        <f t="shared" si="11"/>
        <v>15085345863.15</v>
      </c>
      <c r="G60" s="27">
        <f t="shared" si="11"/>
        <v>10320307828.17</v>
      </c>
      <c r="H60" s="27">
        <f t="shared" si="11"/>
        <v>10320307828.17</v>
      </c>
      <c r="I60" s="27">
        <f t="shared" si="11"/>
        <v>-3039268614.2799997</v>
      </c>
      <c r="J60" s="2"/>
    </row>
    <row r="61" spans="1:10" s="1" customFormat="1">
      <c r="B61" s="2"/>
      <c r="D61" s="29"/>
      <c r="E61" s="29"/>
      <c r="F61" s="29"/>
      <c r="G61" s="29"/>
      <c r="H61" s="29"/>
      <c r="I61" s="29"/>
    </row>
    <row r="62" spans="1:10">
      <c r="C62" s="30" t="s">
        <v>67</v>
      </c>
      <c r="D62" s="29"/>
      <c r="E62" s="29"/>
      <c r="F62" s="29"/>
      <c r="G62" s="29"/>
      <c r="H62" s="29"/>
      <c r="I62" s="29"/>
    </row>
    <row r="63" spans="1:10">
      <c r="C63" s="30"/>
      <c r="D63" s="29"/>
      <c r="E63" s="29"/>
      <c r="F63" s="29"/>
      <c r="G63" s="29"/>
      <c r="H63" s="29"/>
      <c r="I63" s="29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9055118110236221" right="0.70866141732283472" top="0.19685039370078741" bottom="0.47244094488188981" header="0.31496062992125984" footer="0.31496062992125984"/>
  <pageSetup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RUBROCONCEPTO</vt:lpstr>
      <vt:lpstr>RUBROCONCEPTO!Área_de_impresión</vt:lpstr>
      <vt:lpstr>RUBROCONCEPTO!Títulos_a_imprimir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2021-10-29T16:23:34Z</cp:lastPrinted>
  <dcterms:created xsi:type="dcterms:W3CDTF">2021-10-28T19:47:47Z</dcterms:created>
  <dcterms:modified xsi:type="dcterms:W3CDTF">2021-10-29T16:24:13Z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