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Presupuestaria\Archivos Excel\"/>
    </mc:Choice>
  </mc:AlternateContent>
  <xr:revisionPtr revIDLastSave="0" documentId="8_{AC2DB550-E896-42C8-BBB7-E49593EA5D85}" xr6:coauthVersionLast="36" xr6:coauthVersionMax="36" xr10:uidLastSave="{00000000-0000-0000-0000-000000000000}"/>
  <bookViews>
    <workbookView xWindow="0" yWindow="0" windowWidth="12800" windowHeight="5740" xr2:uid="{08C5D7BD-FF41-4453-982F-D87B00BF0498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COG!$A$1:$I$87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_xlnm.Print_Titles" localSheetId="0">COG!$1:$6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G37" i="1"/>
  <c r="F37" i="1"/>
  <c r="E37" i="1"/>
  <c r="D37" i="1"/>
  <c r="C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H30" i="1"/>
  <c r="E30" i="1"/>
  <c r="E29" i="1"/>
  <c r="H29" i="1" s="1"/>
  <c r="E28" i="1"/>
  <c r="H28" i="1" s="1"/>
  <c r="H27" i="1" s="1"/>
  <c r="G27" i="1"/>
  <c r="F27" i="1"/>
  <c r="E27" i="1"/>
  <c r="D27" i="1"/>
  <c r="C27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G17" i="1"/>
  <c r="F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G81" i="1" s="1"/>
  <c r="F9" i="1"/>
  <c r="F81" i="1" s="1"/>
  <c r="D9" i="1"/>
  <c r="D81" i="1" s="1"/>
  <c r="C9" i="1"/>
  <c r="C81" i="1" s="1"/>
  <c r="H37" i="1" l="1"/>
  <c r="E9" i="1"/>
  <c r="E17" i="1"/>
  <c r="H17" i="1" s="1"/>
  <c r="H9" i="1" l="1"/>
  <c r="H81" i="1" s="1"/>
  <c r="E81" i="1"/>
</calcChain>
</file>

<file path=xl/sharedStrings.xml><?xml version="1.0" encoding="utf-8"?>
<sst xmlns="http://schemas.openxmlformats.org/spreadsheetml/2006/main" count="88" uniqueCount="88">
  <si>
    <t>Régimen de Protección Social en Salud del Estado de Guanajuato</t>
  </si>
  <si>
    <t>Estado Analítico del Ejercicio del Presupuesto de Egresos</t>
  </si>
  <si>
    <t>Clasificación por Objeto del Gasto (Capítulo y Concepto)</t>
  </si>
  <si>
    <t>Del 1 de Enero al 31 de Marzo de 2020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</si>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</sst>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0" fillId="0" borderId="0"/>
  </cellStyleXfs>
  <cellXfs count="33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4" fontId="4" fillId="3" borderId="3" xfId="1" applyNumberFormat="1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4" fontId="4" fillId="3" borderId="5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 wrapText="1"/>
    </xf>
    <xf numFmtId="3" fontId="4" fillId="3" borderId="9" xfId="1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Protection="1"/>
    <xf numFmtId="4" fontId="7" fillId="0" borderId="2" xfId="2" applyNumberFormat="1" applyFont="1" applyFill="1" applyBorder="1" applyProtection="1">
      <protection locked="0"/>
    </xf>
    <xf numFmtId="0" fontId="5" fillId="0" borderId="11" xfId="2" applyFont="1" applyFill="1" applyBorder="1" applyAlignment="1" applyProtection="1">
      <alignment horizontal="left" indent="1"/>
    </xf>
    <xf numFmtId="4" fontId="8" fillId="0" borderId="6" xfId="2" applyNumberFormat="1" applyFont="1" applyFill="1" applyBorder="1" applyProtection="1">
      <protection locked="0"/>
    </xf>
    <xf numFmtId="4" fontId="8" fillId="0" borderId="11" xfId="2" applyNumberFormat="1" applyFont="1" applyFill="1" applyBorder="1" applyProtection="1">
      <protection locked="0"/>
    </xf>
    <xf numFmtId="4" fontId="8" fillId="0" borderId="12" xfId="2" applyNumberFormat="1" applyFont="1" applyFill="1" applyBorder="1" applyProtection="1">
      <protection locked="0"/>
    </xf>
    <xf numFmtId="0" fontId="6" fillId="0" borderId="11" xfId="2" applyFont="1" applyFill="1" applyBorder="1" applyProtection="1"/>
    <xf numFmtId="4" fontId="7" fillId="0" borderId="11" xfId="2" applyNumberFormat="1" applyFont="1" applyFill="1" applyBorder="1" applyProtection="1">
      <protection locked="0"/>
    </xf>
    <xf numFmtId="4" fontId="7" fillId="0" borderId="6" xfId="2" applyNumberFormat="1" applyFont="1" applyFill="1" applyBorder="1" applyProtection="1">
      <protection locked="0"/>
    </xf>
    <xf numFmtId="0" fontId="5" fillId="0" borderId="11" xfId="2" applyFont="1" applyFill="1" applyBorder="1" applyAlignment="1" applyProtection="1">
      <alignment horizontal="left" vertical="center" indent="1"/>
    </xf>
    <xf numFmtId="0" fontId="9" fillId="0" borderId="0" xfId="0" applyFont="1" applyFill="1" applyBorder="1"/>
    <xf numFmtId="0" fontId="1" fillId="4" borderId="0" xfId="0" applyFont="1" applyFill="1" applyBorder="1"/>
    <xf numFmtId="4" fontId="8" fillId="0" borderId="8" xfId="2" applyNumberFormat="1" applyFont="1" applyFill="1" applyBorder="1" applyProtection="1">
      <protection locked="0"/>
    </xf>
    <xf numFmtId="0" fontId="7" fillId="0" borderId="3" xfId="1" applyFont="1" applyFill="1" applyBorder="1" applyAlignment="1" applyProtection="1">
      <alignment horizontal="left" vertical="center"/>
    </xf>
    <xf numFmtId="4" fontId="6" fillId="0" borderId="7" xfId="2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Border="1" applyAlignment="1" applyProtection="1">
      <alignment vertical="top"/>
    </xf>
    <xf numFmtId="3" fontId="6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 applyProtection="1"/>
  </cellXfs>
  <cellStyles count="4">
    <cellStyle name="Normal" xfId="0" builtinId="0"/>
    <cellStyle name="Normal 2 2" xfId="3" xr:uid="{E7ABE96D-5A04-4B96-BFD1-B3BB77162C16}"/>
    <cellStyle name="Normal 2 3 9" xfId="2" xr:uid="{86BC1CF3-782F-40F0-90FE-C419431A287F}"/>
    <cellStyle name="Normal 3 10" xfId="1" xr:uid="{1DF062BB-3207-4412-A2D1-BF26C720E5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74709</xdr:colOff>
      <xdr:row>84</xdr:row>
      <xdr:rowOff>7401</xdr:rowOff>
    </xdr:from>
    <xdr:to>
      <xdr:col>7</xdr:col>
      <xdr:colOff>1192122</xdr:colOff>
      <xdr:row>86</xdr:row>
      <xdr:rowOff>131077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45A3281-27E0-404D-8384-F6F6F358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59" y="13698001"/>
          <a:ext cx="12896663" cy="43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SEVAC/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C"/>
      <sheetName val="EAIF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8D50-25CA-4E4A-8392-B971E1BB59EB}">
  <sheetPr>
    <tabColor theme="9"/>
    <pageSetUpPr fitToPage="1"/>
  </sheetPr>
  <dimension ref="A1:K87"/>
  <sheetViews>
    <sheetView showGridLines="0" tabSelected="1" zoomScale="85" zoomScaleNormal="85" workbookViewId="0">
      <selection activeCell="B11" sqref="B11"/>
    </sheetView>
  </sheetViews>
  <sheetFormatPr baseColWidth="10" defaultColWidth="0" defaultRowHeight="0" customHeight="1" zeroHeight="1" x14ac:dyDescent="0.25"/>
  <cols>
    <col min="1" max="1" width="6.26953125" style="1" customWidth="1"/>
    <col min="2" max="2" width="63.26953125" style="1" customWidth="1"/>
    <col min="3" max="3" width="19.26953125" style="2" bestFit="1" customWidth="1"/>
    <col min="4" max="4" width="30.1796875" style="2" bestFit="1" customWidth="1"/>
    <col min="5" max="8" width="18.7265625" style="2" bestFit="1" customWidth="1"/>
    <col min="9" max="9" width="6.26953125" style="1" customWidth="1"/>
    <col min="10" max="11" width="0" style="1" hidden="1" customWidth="1"/>
    <col min="12" max="16384" width="11.453125" style="1" hidden="1"/>
  </cols>
  <sheetData>
    <row r="1" spans="2:8" ht="12.5" x14ac:dyDescent="0.25"/>
    <row r="2" spans="2:8" ht="14.25" customHeight="1" x14ac:dyDescent="0.3">
      <c r="B2" s="3" t="s">
        <v>0</v>
      </c>
      <c r="C2" s="3"/>
      <c r="D2" s="3"/>
      <c r="E2" s="3"/>
      <c r="F2" s="3"/>
      <c r="G2" s="3"/>
      <c r="H2" s="3"/>
    </row>
    <row r="3" spans="2:8" ht="14.25" customHeight="1" x14ac:dyDescent="0.3">
      <c r="B3" s="3" t="s">
        <v>1</v>
      </c>
      <c r="C3" s="3"/>
      <c r="D3" s="3"/>
      <c r="E3" s="3"/>
      <c r="F3" s="3"/>
      <c r="G3" s="3"/>
      <c r="H3" s="3"/>
    </row>
    <row r="4" spans="2:8" ht="14.25" customHeight="1" x14ac:dyDescent="0.3">
      <c r="B4" s="3" t="s">
        <v>2</v>
      </c>
      <c r="C4" s="3"/>
      <c r="D4" s="3"/>
      <c r="E4" s="3"/>
      <c r="F4" s="3"/>
      <c r="G4" s="3"/>
      <c r="H4" s="3"/>
    </row>
    <row r="5" spans="2:8" ht="14.25" customHeight="1" x14ac:dyDescent="0.3">
      <c r="B5" s="4" t="s">
        <v>3</v>
      </c>
      <c r="C5" s="4"/>
      <c r="D5" s="4"/>
      <c r="E5" s="4"/>
      <c r="F5" s="4"/>
      <c r="G5" s="4"/>
      <c r="H5" s="4"/>
    </row>
    <row r="6" spans="2:8" ht="12.5" x14ac:dyDescent="0.25">
      <c r="B6" s="5" t="s">
        <v>4</v>
      </c>
      <c r="C6" s="6" t="s">
        <v>5</v>
      </c>
      <c r="D6" s="7"/>
      <c r="E6" s="7"/>
      <c r="F6" s="7"/>
      <c r="G6" s="7"/>
      <c r="H6" s="8"/>
    </row>
    <row r="7" spans="2:8" ht="12.5" x14ac:dyDescent="0.25">
      <c r="B7" s="9"/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1" t="s">
        <v>11</v>
      </c>
    </row>
    <row r="8" spans="2:8" ht="11.25" customHeight="1" x14ac:dyDescent="0.25">
      <c r="B8" s="12"/>
      <c r="C8" s="13">
        <v>1</v>
      </c>
      <c r="D8" s="13">
        <v>2</v>
      </c>
      <c r="E8" s="13" t="s">
        <v>12</v>
      </c>
      <c r="F8" s="13">
        <v>4</v>
      </c>
      <c r="G8" s="13">
        <v>5</v>
      </c>
      <c r="H8" s="14" t="s">
        <v>13</v>
      </c>
    </row>
    <row r="9" spans="2:8" ht="12.5" x14ac:dyDescent="0.25">
      <c r="B9" s="15" t="s">
        <v>14</v>
      </c>
      <c r="C9" s="16">
        <f>SUM(C10:C16)</f>
        <v>203390830.26999998</v>
      </c>
      <c r="D9" s="16">
        <f>SUM(D10:D16)</f>
        <v>96592499.430000007</v>
      </c>
      <c r="E9" s="16">
        <f>SUM(E10:E16)</f>
        <v>299983329.69999999</v>
      </c>
      <c r="F9" s="16">
        <f>SUM(F10:F16)</f>
        <v>94880082.410000011</v>
      </c>
      <c r="G9" s="16">
        <f>SUM(G10:G16)</f>
        <v>94880082.410000011</v>
      </c>
      <c r="H9" s="16">
        <f>E9-F9</f>
        <v>205103247.28999996</v>
      </c>
    </row>
    <row r="10" spans="2:8" ht="12.5" x14ac:dyDescent="0.25">
      <c r="B10" s="17" t="s">
        <v>15</v>
      </c>
      <c r="C10" s="18">
        <v>52674012</v>
      </c>
      <c r="D10" s="18">
        <v>10925506.32</v>
      </c>
      <c r="E10" s="18">
        <f>C10+D10</f>
        <v>63599518.32</v>
      </c>
      <c r="F10" s="18">
        <v>10871738.57</v>
      </c>
      <c r="G10" s="18">
        <v>10871738.57</v>
      </c>
      <c r="H10" s="18">
        <f>E10-F10</f>
        <v>52727779.75</v>
      </c>
    </row>
    <row r="11" spans="2:8" ht="12.5" x14ac:dyDescent="0.25">
      <c r="B11" s="17" t="s">
        <v>16</v>
      </c>
      <c r="C11" s="18">
        <v>0</v>
      </c>
      <c r="D11" s="18">
        <v>0</v>
      </c>
      <c r="E11" s="18">
        <f t="shared" ref="E11:E26" si="0">C11+D11</f>
        <v>0</v>
      </c>
      <c r="F11" s="18">
        <v>0</v>
      </c>
      <c r="G11" s="18">
        <v>0</v>
      </c>
      <c r="H11" s="18">
        <f t="shared" ref="H11:H46" si="1">E11-F11</f>
        <v>0</v>
      </c>
    </row>
    <row r="12" spans="2:8" ht="12.5" x14ac:dyDescent="0.25">
      <c r="B12" s="17" t="s">
        <v>17</v>
      </c>
      <c r="C12" s="18">
        <v>60288914</v>
      </c>
      <c r="D12" s="18">
        <v>11429715.57</v>
      </c>
      <c r="E12" s="18">
        <f t="shared" si="0"/>
        <v>71718629.569999993</v>
      </c>
      <c r="F12" s="18">
        <v>10903167.140000001</v>
      </c>
      <c r="G12" s="18">
        <v>10903167.140000001</v>
      </c>
      <c r="H12" s="18">
        <f t="shared" si="1"/>
        <v>60815462.429999992</v>
      </c>
    </row>
    <row r="13" spans="2:8" ht="12.5" x14ac:dyDescent="0.25">
      <c r="B13" s="17" t="s">
        <v>18</v>
      </c>
      <c r="C13" s="18">
        <v>18440728.600000001</v>
      </c>
      <c r="D13" s="18">
        <v>3415715.68</v>
      </c>
      <c r="E13" s="18">
        <f t="shared" si="0"/>
        <v>21856444.280000001</v>
      </c>
      <c r="F13" s="18">
        <v>3383246.66</v>
      </c>
      <c r="G13" s="18">
        <v>3383246.66</v>
      </c>
      <c r="H13" s="18">
        <f t="shared" si="1"/>
        <v>18473197.620000001</v>
      </c>
    </row>
    <row r="14" spans="2:8" ht="12.5" x14ac:dyDescent="0.25">
      <c r="B14" s="17" t="s">
        <v>19</v>
      </c>
      <c r="C14" s="18">
        <v>71395467.670000002</v>
      </c>
      <c r="D14" s="18">
        <v>70821561.859999999</v>
      </c>
      <c r="E14" s="18">
        <f t="shared" si="0"/>
        <v>142217029.53</v>
      </c>
      <c r="F14" s="18">
        <v>69721930.040000007</v>
      </c>
      <c r="G14" s="18">
        <v>69721930.040000007</v>
      </c>
      <c r="H14" s="18">
        <f t="shared" si="1"/>
        <v>72495099.489999995</v>
      </c>
    </row>
    <row r="15" spans="2:8" ht="12.5" x14ac:dyDescent="0.25">
      <c r="B15" s="17" t="s">
        <v>20</v>
      </c>
      <c r="C15" s="19">
        <v>0</v>
      </c>
      <c r="D15" s="18">
        <v>0</v>
      </c>
      <c r="E15" s="20">
        <f t="shared" si="0"/>
        <v>0</v>
      </c>
      <c r="F15" s="18">
        <v>0</v>
      </c>
      <c r="G15" s="18">
        <v>0</v>
      </c>
      <c r="H15" s="18">
        <f t="shared" si="1"/>
        <v>0</v>
      </c>
    </row>
    <row r="16" spans="2:8" ht="12.5" x14ac:dyDescent="0.25">
      <c r="B16" s="17" t="s">
        <v>21</v>
      </c>
      <c r="C16" s="19">
        <v>591708</v>
      </c>
      <c r="D16" s="18">
        <v>0</v>
      </c>
      <c r="E16" s="20">
        <f t="shared" si="0"/>
        <v>591708</v>
      </c>
      <c r="F16" s="20">
        <v>0</v>
      </c>
      <c r="G16" s="18">
        <v>0</v>
      </c>
      <c r="H16" s="18">
        <f t="shared" si="1"/>
        <v>591708</v>
      </c>
    </row>
    <row r="17" spans="2:8" ht="12.5" x14ac:dyDescent="0.25">
      <c r="B17" s="21" t="s">
        <v>22</v>
      </c>
      <c r="C17" s="22">
        <f>SUM(C18:C26)</f>
        <v>3356000</v>
      </c>
      <c r="D17" s="23">
        <f>SUM(D18:D26)</f>
        <v>774430.55</v>
      </c>
      <c r="E17" s="23">
        <f>SUM(E18:E26)</f>
        <v>4130430.5500000003</v>
      </c>
      <c r="F17" s="23">
        <f>SUM(F18:F26)</f>
        <v>365985.64</v>
      </c>
      <c r="G17" s="23">
        <f>SUM(G18:G26)</f>
        <v>365985.64</v>
      </c>
      <c r="H17" s="23">
        <f t="shared" si="1"/>
        <v>3764444.91</v>
      </c>
    </row>
    <row r="18" spans="2:8" ht="12.5" x14ac:dyDescent="0.25">
      <c r="B18" s="17" t="s">
        <v>23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18">
        <f t="shared" si="1"/>
        <v>0</v>
      </c>
    </row>
    <row r="19" spans="2:8" ht="12.5" x14ac:dyDescent="0.25">
      <c r="B19" s="17" t="s">
        <v>24</v>
      </c>
      <c r="C19" s="19">
        <v>0</v>
      </c>
      <c r="D19" s="19">
        <v>177000</v>
      </c>
      <c r="E19" s="19">
        <f t="shared" si="0"/>
        <v>177000</v>
      </c>
      <c r="F19" s="19">
        <v>17840.2</v>
      </c>
      <c r="G19" s="19">
        <v>17840.2</v>
      </c>
      <c r="H19" s="18">
        <f t="shared" si="1"/>
        <v>159159.79999999999</v>
      </c>
    </row>
    <row r="20" spans="2:8" ht="12.5" x14ac:dyDescent="0.25">
      <c r="B20" s="17" t="s">
        <v>25</v>
      </c>
      <c r="C20" s="19">
        <v>0</v>
      </c>
      <c r="D20" s="19">
        <v>0</v>
      </c>
      <c r="E20" s="19">
        <f t="shared" si="0"/>
        <v>0</v>
      </c>
      <c r="F20" s="19">
        <v>0</v>
      </c>
      <c r="G20" s="19">
        <v>0</v>
      </c>
      <c r="H20" s="18">
        <f t="shared" si="1"/>
        <v>0</v>
      </c>
    </row>
    <row r="21" spans="2:8" ht="12.5" x14ac:dyDescent="0.25">
      <c r="B21" s="17" t="s">
        <v>26</v>
      </c>
      <c r="C21" s="18">
        <v>0</v>
      </c>
      <c r="D21" s="19">
        <v>3193.82</v>
      </c>
      <c r="E21" s="19">
        <f t="shared" si="0"/>
        <v>3193.82</v>
      </c>
      <c r="F21" s="19">
        <v>885</v>
      </c>
      <c r="G21" s="19">
        <v>885</v>
      </c>
      <c r="H21" s="18">
        <f t="shared" si="1"/>
        <v>2308.8200000000002</v>
      </c>
    </row>
    <row r="22" spans="2:8" ht="12.5" x14ac:dyDescent="0.25">
      <c r="B22" s="17" t="s">
        <v>27</v>
      </c>
      <c r="C22" s="18">
        <v>254000</v>
      </c>
      <c r="D22" s="19">
        <v>6224.82</v>
      </c>
      <c r="E22" s="19">
        <f t="shared" si="0"/>
        <v>260224.82</v>
      </c>
      <c r="F22" s="19">
        <v>0</v>
      </c>
      <c r="G22" s="19">
        <v>0</v>
      </c>
      <c r="H22" s="18">
        <f t="shared" si="1"/>
        <v>260224.82</v>
      </c>
    </row>
    <row r="23" spans="2:8" ht="12.5" x14ac:dyDescent="0.25">
      <c r="B23" s="17" t="s">
        <v>28</v>
      </c>
      <c r="C23" s="18">
        <v>3102000</v>
      </c>
      <c r="D23" s="19">
        <v>565473.37</v>
      </c>
      <c r="E23" s="19">
        <f t="shared" si="0"/>
        <v>3667473.37</v>
      </c>
      <c r="F23" s="19">
        <v>347260.44</v>
      </c>
      <c r="G23" s="19">
        <v>347260.44</v>
      </c>
      <c r="H23" s="18">
        <f t="shared" si="1"/>
        <v>3320212.93</v>
      </c>
    </row>
    <row r="24" spans="2:8" ht="12.5" x14ac:dyDescent="0.25">
      <c r="B24" s="17" t="s">
        <v>29</v>
      </c>
      <c r="C24" s="18">
        <v>0</v>
      </c>
      <c r="D24" s="19">
        <v>0</v>
      </c>
      <c r="E24" s="19">
        <f t="shared" si="0"/>
        <v>0</v>
      </c>
      <c r="F24" s="19">
        <v>0</v>
      </c>
      <c r="G24" s="19">
        <v>0</v>
      </c>
      <c r="H24" s="18">
        <f t="shared" si="1"/>
        <v>0</v>
      </c>
    </row>
    <row r="25" spans="2:8" ht="12.5" x14ac:dyDescent="0.25">
      <c r="B25" s="17" t="s">
        <v>30</v>
      </c>
      <c r="C25" s="18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8">
        <f t="shared" si="1"/>
        <v>0</v>
      </c>
    </row>
    <row r="26" spans="2:8" ht="12.5" x14ac:dyDescent="0.25">
      <c r="B26" s="17" t="s">
        <v>31</v>
      </c>
      <c r="C26" s="18">
        <v>0</v>
      </c>
      <c r="D26" s="19">
        <v>22538.54</v>
      </c>
      <c r="E26" s="19">
        <f t="shared" si="0"/>
        <v>22538.54</v>
      </c>
      <c r="F26" s="19">
        <v>0</v>
      </c>
      <c r="G26" s="19">
        <v>0</v>
      </c>
      <c r="H26" s="18">
        <f t="shared" si="1"/>
        <v>22538.54</v>
      </c>
    </row>
    <row r="27" spans="2:8" ht="12.5" x14ac:dyDescent="0.25">
      <c r="B27" s="21" t="s">
        <v>32</v>
      </c>
      <c r="C27" s="23">
        <f t="shared" ref="C27:H27" si="2">SUM(C28:C36)</f>
        <v>52500181.729999997</v>
      </c>
      <c r="D27" s="23">
        <f t="shared" si="2"/>
        <v>15526283.659999998</v>
      </c>
      <c r="E27" s="23">
        <f t="shared" si="2"/>
        <v>68026465.390000001</v>
      </c>
      <c r="F27" s="23">
        <f t="shared" si="2"/>
        <v>6885141.3200000012</v>
      </c>
      <c r="G27" s="23">
        <f t="shared" si="2"/>
        <v>6885105.3200000012</v>
      </c>
      <c r="H27" s="23">
        <f t="shared" si="2"/>
        <v>61141324.07</v>
      </c>
    </row>
    <row r="28" spans="2:8" ht="12.5" x14ac:dyDescent="0.25">
      <c r="B28" s="24" t="s">
        <v>33</v>
      </c>
      <c r="C28" s="18">
        <v>3138662</v>
      </c>
      <c r="D28" s="18">
        <v>976135.47</v>
      </c>
      <c r="E28" s="18">
        <f>C28+D28</f>
        <v>4114797.4699999997</v>
      </c>
      <c r="F28" s="18">
        <v>563931.06000000006</v>
      </c>
      <c r="G28" s="18">
        <v>563931.06000000006</v>
      </c>
      <c r="H28" s="18">
        <f t="shared" si="1"/>
        <v>3550866.4099999997</v>
      </c>
    </row>
    <row r="29" spans="2:8" ht="12.5" x14ac:dyDescent="0.25">
      <c r="B29" s="24" t="s">
        <v>34</v>
      </c>
      <c r="C29" s="18">
        <v>5185955</v>
      </c>
      <c r="D29" s="18">
        <v>1377569.22</v>
      </c>
      <c r="E29" s="18">
        <f t="shared" ref="E29:E36" si="3">C29+D29</f>
        <v>6563524.2199999997</v>
      </c>
      <c r="F29" s="18">
        <v>738682.26</v>
      </c>
      <c r="G29" s="18">
        <v>738682.26</v>
      </c>
      <c r="H29" s="18">
        <f t="shared" si="1"/>
        <v>5824841.96</v>
      </c>
    </row>
    <row r="30" spans="2:8" ht="12.5" x14ac:dyDescent="0.25">
      <c r="B30" s="24" t="s">
        <v>35</v>
      </c>
      <c r="C30" s="18">
        <v>28521278</v>
      </c>
      <c r="D30" s="18">
        <v>9757502.8399999999</v>
      </c>
      <c r="E30" s="18">
        <f t="shared" si="3"/>
        <v>38278780.840000004</v>
      </c>
      <c r="F30" s="18">
        <v>3139407.58</v>
      </c>
      <c r="G30" s="18">
        <v>3139407.58</v>
      </c>
      <c r="H30" s="18">
        <f t="shared" si="1"/>
        <v>35139373.260000005</v>
      </c>
    </row>
    <row r="31" spans="2:8" ht="12.5" x14ac:dyDescent="0.25">
      <c r="B31" s="24" t="s">
        <v>36</v>
      </c>
      <c r="C31" s="18">
        <v>331043.73</v>
      </c>
      <c r="D31" s="18">
        <v>750362.45</v>
      </c>
      <c r="E31" s="18">
        <f t="shared" si="3"/>
        <v>1081406.18</v>
      </c>
      <c r="F31" s="18">
        <v>740945.81</v>
      </c>
      <c r="G31" s="18">
        <v>740945.81</v>
      </c>
      <c r="H31" s="18">
        <f t="shared" si="1"/>
        <v>340460.36999999988</v>
      </c>
    </row>
    <row r="32" spans="2:8" ht="12.5" x14ac:dyDescent="0.25">
      <c r="B32" s="24" t="s">
        <v>37</v>
      </c>
      <c r="C32" s="18">
        <v>11449734</v>
      </c>
      <c r="D32" s="18">
        <v>2275895.11</v>
      </c>
      <c r="E32" s="18">
        <f t="shared" si="3"/>
        <v>13725629.109999999</v>
      </c>
      <c r="F32" s="18">
        <v>841092.5</v>
      </c>
      <c r="G32" s="18">
        <v>841092.5</v>
      </c>
      <c r="H32" s="18">
        <f t="shared" si="1"/>
        <v>12884536.609999999</v>
      </c>
    </row>
    <row r="33" spans="2:10" ht="12.5" x14ac:dyDescent="0.25">
      <c r="B33" s="24" t="s">
        <v>38</v>
      </c>
      <c r="C33" s="18">
        <v>0</v>
      </c>
      <c r="D33" s="18">
        <v>0</v>
      </c>
      <c r="E33" s="18">
        <f t="shared" si="3"/>
        <v>0</v>
      </c>
      <c r="F33" s="18">
        <v>0</v>
      </c>
      <c r="G33" s="18">
        <v>0</v>
      </c>
      <c r="H33" s="18">
        <f t="shared" si="1"/>
        <v>0</v>
      </c>
    </row>
    <row r="34" spans="2:10" ht="12.5" x14ac:dyDescent="0.25">
      <c r="B34" s="24" t="s">
        <v>39</v>
      </c>
      <c r="C34" s="18">
        <v>0</v>
      </c>
      <c r="D34" s="18">
        <v>102000</v>
      </c>
      <c r="E34" s="18">
        <f t="shared" si="3"/>
        <v>102000</v>
      </c>
      <c r="F34" s="18">
        <v>42843</v>
      </c>
      <c r="G34" s="18">
        <v>42807</v>
      </c>
      <c r="H34" s="18">
        <f t="shared" si="1"/>
        <v>59157</v>
      </c>
    </row>
    <row r="35" spans="2:10" ht="12.75" customHeight="1" x14ac:dyDescent="0.25">
      <c r="B35" s="24" t="s">
        <v>40</v>
      </c>
      <c r="C35" s="18">
        <v>0</v>
      </c>
      <c r="D35" s="18">
        <v>0</v>
      </c>
      <c r="E35" s="18">
        <f t="shared" si="3"/>
        <v>0</v>
      </c>
      <c r="F35" s="18">
        <v>0</v>
      </c>
      <c r="G35" s="18">
        <v>0</v>
      </c>
      <c r="H35" s="18">
        <f t="shared" si="1"/>
        <v>0</v>
      </c>
    </row>
    <row r="36" spans="2:10" s="25" customFormat="1" ht="13" x14ac:dyDescent="0.3">
      <c r="B36" s="24" t="s">
        <v>41</v>
      </c>
      <c r="C36" s="18">
        <v>3873509</v>
      </c>
      <c r="D36" s="18">
        <v>286818.57</v>
      </c>
      <c r="E36" s="18">
        <f t="shared" si="3"/>
        <v>4160327.57</v>
      </c>
      <c r="F36" s="18">
        <v>818239.11</v>
      </c>
      <c r="G36" s="18">
        <v>818239.11</v>
      </c>
      <c r="H36" s="18">
        <f t="shared" si="1"/>
        <v>3342088.46</v>
      </c>
    </row>
    <row r="37" spans="2:10" ht="12.5" x14ac:dyDescent="0.25">
      <c r="B37" s="21" t="s">
        <v>42</v>
      </c>
      <c r="C37" s="23">
        <f t="shared" ref="C37:H37" si="4">SUM(C38:C46)</f>
        <v>2481870011</v>
      </c>
      <c r="D37" s="23">
        <f t="shared" si="4"/>
        <v>8296623.2999999998</v>
      </c>
      <c r="E37" s="23">
        <f t="shared" si="4"/>
        <v>2490166634.3000002</v>
      </c>
      <c r="F37" s="23">
        <f t="shared" si="4"/>
        <v>11304.400000000001</v>
      </c>
      <c r="G37" s="23">
        <f t="shared" si="4"/>
        <v>11304.400000000001</v>
      </c>
      <c r="H37" s="23">
        <f t="shared" si="4"/>
        <v>2490155329.9000006</v>
      </c>
    </row>
    <row r="38" spans="2:10" ht="12.5" x14ac:dyDescent="0.25">
      <c r="B38" s="24" t="s">
        <v>43</v>
      </c>
      <c r="C38" s="18">
        <v>2481846011</v>
      </c>
      <c r="D38" s="18">
        <v>8296623.2999999998</v>
      </c>
      <c r="E38" s="18">
        <f>C38+D38</f>
        <v>2490142634.3000002</v>
      </c>
      <c r="F38" s="18">
        <v>6356.68</v>
      </c>
      <c r="G38" s="18">
        <v>6356.68</v>
      </c>
      <c r="H38" s="18">
        <f t="shared" si="1"/>
        <v>2490136277.6200004</v>
      </c>
    </row>
    <row r="39" spans="2:10" ht="12.5" x14ac:dyDescent="0.25">
      <c r="B39" s="24" t="s">
        <v>44</v>
      </c>
      <c r="C39" s="18">
        <v>0</v>
      </c>
      <c r="D39" s="18">
        <v>0</v>
      </c>
      <c r="E39" s="18">
        <f t="shared" ref="E39:E46" si="5">C39+D39</f>
        <v>0</v>
      </c>
      <c r="F39" s="18">
        <v>0</v>
      </c>
      <c r="G39" s="18">
        <v>0</v>
      </c>
      <c r="H39" s="18">
        <f t="shared" si="1"/>
        <v>0</v>
      </c>
    </row>
    <row r="40" spans="2:10" ht="12.5" x14ac:dyDescent="0.25">
      <c r="B40" s="24" t="s">
        <v>45</v>
      </c>
      <c r="C40" s="18">
        <v>0</v>
      </c>
      <c r="D40" s="18">
        <v>0</v>
      </c>
      <c r="E40" s="18">
        <f t="shared" si="5"/>
        <v>0</v>
      </c>
      <c r="F40" s="18">
        <v>0</v>
      </c>
      <c r="G40" s="18">
        <v>0</v>
      </c>
      <c r="H40" s="18">
        <f t="shared" si="1"/>
        <v>0</v>
      </c>
    </row>
    <row r="41" spans="2:10" ht="12.5" x14ac:dyDescent="0.25">
      <c r="B41" s="24" t="s">
        <v>46</v>
      </c>
      <c r="C41" s="18">
        <v>0</v>
      </c>
      <c r="D41" s="18">
        <v>0</v>
      </c>
      <c r="E41" s="18">
        <f t="shared" si="5"/>
        <v>0</v>
      </c>
      <c r="F41" s="18">
        <v>0</v>
      </c>
      <c r="G41" s="18">
        <v>0</v>
      </c>
      <c r="H41" s="18">
        <f t="shared" si="1"/>
        <v>0</v>
      </c>
    </row>
    <row r="42" spans="2:10" s="25" customFormat="1" ht="15" customHeight="1" x14ac:dyDescent="0.3">
      <c r="B42" s="24" t="s">
        <v>47</v>
      </c>
      <c r="C42" s="18">
        <v>24000</v>
      </c>
      <c r="D42" s="18">
        <v>0</v>
      </c>
      <c r="E42" s="18">
        <f t="shared" si="5"/>
        <v>24000</v>
      </c>
      <c r="F42" s="18">
        <v>4947.72</v>
      </c>
      <c r="G42" s="18">
        <v>4947.72</v>
      </c>
      <c r="H42" s="18">
        <f t="shared" si="1"/>
        <v>19052.28</v>
      </c>
    </row>
    <row r="43" spans="2:10" ht="12.5" x14ac:dyDescent="0.25">
      <c r="B43" s="24" t="s">
        <v>48</v>
      </c>
      <c r="C43" s="18">
        <v>0</v>
      </c>
      <c r="D43" s="18">
        <v>0</v>
      </c>
      <c r="E43" s="18">
        <f t="shared" si="5"/>
        <v>0</v>
      </c>
      <c r="F43" s="18">
        <v>0</v>
      </c>
      <c r="G43" s="18">
        <v>0</v>
      </c>
      <c r="H43" s="18">
        <f t="shared" si="1"/>
        <v>0</v>
      </c>
      <c r="J43" s="26"/>
    </row>
    <row r="44" spans="2:10" ht="12.5" x14ac:dyDescent="0.25">
      <c r="B44" s="24" t="s">
        <v>49</v>
      </c>
      <c r="C44" s="18">
        <v>0</v>
      </c>
      <c r="D44" s="18">
        <v>0</v>
      </c>
      <c r="E44" s="18">
        <f t="shared" si="5"/>
        <v>0</v>
      </c>
      <c r="F44" s="18">
        <v>0</v>
      </c>
      <c r="G44" s="18">
        <v>0</v>
      </c>
      <c r="H44" s="18">
        <f t="shared" si="1"/>
        <v>0</v>
      </c>
      <c r="J44" s="26"/>
    </row>
    <row r="45" spans="2:10" ht="12.5" x14ac:dyDescent="0.25">
      <c r="B45" s="24" t="s">
        <v>50</v>
      </c>
      <c r="C45" s="18">
        <v>0</v>
      </c>
      <c r="D45" s="18">
        <v>0</v>
      </c>
      <c r="E45" s="18">
        <f t="shared" si="5"/>
        <v>0</v>
      </c>
      <c r="F45" s="18">
        <v>0</v>
      </c>
      <c r="G45" s="18">
        <v>0</v>
      </c>
      <c r="H45" s="18">
        <f t="shared" si="1"/>
        <v>0</v>
      </c>
    </row>
    <row r="46" spans="2:10" ht="12.5" x14ac:dyDescent="0.25">
      <c r="B46" s="24" t="s">
        <v>51</v>
      </c>
      <c r="C46" s="18">
        <v>0</v>
      </c>
      <c r="D46" s="18">
        <v>0</v>
      </c>
      <c r="E46" s="18">
        <f t="shared" si="5"/>
        <v>0</v>
      </c>
      <c r="F46" s="18">
        <v>0</v>
      </c>
      <c r="G46" s="18">
        <v>0</v>
      </c>
      <c r="H46" s="18">
        <f t="shared" si="1"/>
        <v>0</v>
      </c>
    </row>
    <row r="47" spans="2:10" ht="12.5" x14ac:dyDescent="0.25">
      <c r="B47" s="21" t="s">
        <v>52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J47" s="26"/>
    </row>
    <row r="48" spans="2:10" ht="12.5" x14ac:dyDescent="0.25">
      <c r="B48" s="24" t="s">
        <v>53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J48" s="26"/>
    </row>
    <row r="49" spans="2:10" ht="12.5" x14ac:dyDescent="0.25">
      <c r="B49" s="24" t="s">
        <v>54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J49" s="26"/>
    </row>
    <row r="50" spans="2:10" ht="12.5" x14ac:dyDescent="0.25">
      <c r="B50" s="24" t="s">
        <v>55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J50" s="26"/>
    </row>
    <row r="51" spans="2:10" ht="12.5" x14ac:dyDescent="0.25">
      <c r="B51" s="24" t="s">
        <v>56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J51" s="26"/>
    </row>
    <row r="52" spans="2:10" ht="12.5" x14ac:dyDescent="0.25">
      <c r="B52" s="24" t="s">
        <v>57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2:10" ht="12.5" x14ac:dyDescent="0.25">
      <c r="B53" s="24" t="s">
        <v>58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J53" s="26"/>
    </row>
    <row r="54" spans="2:10" ht="12.5" x14ac:dyDescent="0.25">
      <c r="B54" s="24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J54" s="26"/>
    </row>
    <row r="55" spans="2:10" ht="12.5" x14ac:dyDescent="0.25">
      <c r="B55" s="24" t="s">
        <v>60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J55" s="26"/>
    </row>
    <row r="56" spans="2:10" ht="12.5" x14ac:dyDescent="0.25">
      <c r="B56" s="24" t="s">
        <v>61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J56" s="26"/>
    </row>
    <row r="57" spans="2:10" ht="12.5" x14ac:dyDescent="0.25">
      <c r="B57" s="21" t="s">
        <v>62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J57" s="26"/>
    </row>
    <row r="58" spans="2:10" ht="12.5" x14ac:dyDescent="0.25">
      <c r="B58" s="24" t="s">
        <v>63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J58" s="26"/>
    </row>
    <row r="59" spans="2:10" ht="12.5" x14ac:dyDescent="0.25">
      <c r="B59" s="24" t="s">
        <v>64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J59" s="26"/>
    </row>
    <row r="60" spans="2:10" ht="12.5" x14ac:dyDescent="0.25">
      <c r="B60" s="24" t="s">
        <v>65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J60" s="26"/>
    </row>
    <row r="61" spans="2:10" ht="12.5" x14ac:dyDescent="0.25">
      <c r="B61" s="21" t="s">
        <v>66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J61" s="26"/>
    </row>
    <row r="62" spans="2:10" ht="12.5" x14ac:dyDescent="0.25">
      <c r="B62" s="24" t="s">
        <v>67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J62" s="26"/>
    </row>
    <row r="63" spans="2:10" ht="12.5" x14ac:dyDescent="0.25">
      <c r="B63" s="24" t="s">
        <v>68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J63" s="26"/>
    </row>
    <row r="64" spans="2:10" ht="12.5" x14ac:dyDescent="0.25">
      <c r="B64" s="24" t="s">
        <v>69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J64" s="26"/>
    </row>
    <row r="65" spans="2:10" ht="12.5" x14ac:dyDescent="0.25">
      <c r="B65" s="24" t="s">
        <v>70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J65" s="26"/>
    </row>
    <row r="66" spans="2:10" ht="12.5" x14ac:dyDescent="0.25">
      <c r="B66" s="24" t="s">
        <v>71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J66" s="26"/>
    </row>
    <row r="67" spans="2:10" ht="12.5" x14ac:dyDescent="0.25">
      <c r="B67" s="24" t="s">
        <v>72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J67" s="26"/>
    </row>
    <row r="68" spans="2:10" ht="12.5" x14ac:dyDescent="0.25">
      <c r="B68" s="24" t="s">
        <v>73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J68" s="26"/>
    </row>
    <row r="69" spans="2:10" ht="12.5" x14ac:dyDescent="0.25">
      <c r="B69" s="21" t="s">
        <v>74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J69" s="26"/>
    </row>
    <row r="70" spans="2:10" ht="12.5" x14ac:dyDescent="0.25">
      <c r="B70" s="24" t="s">
        <v>75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J70" s="26"/>
    </row>
    <row r="71" spans="2:10" ht="12.5" x14ac:dyDescent="0.25">
      <c r="B71" s="24" t="s">
        <v>76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J71" s="26"/>
    </row>
    <row r="72" spans="2:10" ht="12.5" x14ac:dyDescent="0.25">
      <c r="B72" s="24" t="s">
        <v>77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J72" s="26"/>
    </row>
    <row r="73" spans="2:10" ht="12.5" x14ac:dyDescent="0.25">
      <c r="B73" s="21" t="s">
        <v>78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J73" s="26"/>
    </row>
    <row r="74" spans="2:10" ht="12.5" x14ac:dyDescent="0.25">
      <c r="B74" s="24" t="s">
        <v>79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J74" s="26"/>
    </row>
    <row r="75" spans="2:10" ht="12.5" x14ac:dyDescent="0.25">
      <c r="B75" s="24" t="s">
        <v>80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J75" s="26"/>
    </row>
    <row r="76" spans="2:10" ht="12.5" x14ac:dyDescent="0.25">
      <c r="B76" s="24" t="s">
        <v>81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J76" s="26"/>
    </row>
    <row r="77" spans="2:10" ht="12.5" x14ac:dyDescent="0.25">
      <c r="B77" s="24" t="s">
        <v>82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J77" s="26"/>
    </row>
    <row r="78" spans="2:10" ht="12.5" x14ac:dyDescent="0.25">
      <c r="B78" s="24" t="s">
        <v>83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J78" s="26"/>
    </row>
    <row r="79" spans="2:10" ht="12.5" x14ac:dyDescent="0.25">
      <c r="B79" s="24" t="s">
        <v>84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J79" s="26"/>
    </row>
    <row r="80" spans="2:10" ht="12.5" x14ac:dyDescent="0.25">
      <c r="B80" s="24" t="s">
        <v>85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J80" s="26"/>
    </row>
    <row r="81" spans="2:8" ht="12.5" x14ac:dyDescent="0.25">
      <c r="B81" s="28" t="s">
        <v>86</v>
      </c>
      <c r="C81" s="29">
        <f t="shared" ref="C81:H81" si="6">C9+C17+C27+C37+C47+C57+C61+C69+C73</f>
        <v>2741117023</v>
      </c>
      <c r="D81" s="29">
        <f t="shared" si="6"/>
        <v>121189836.94</v>
      </c>
      <c r="E81" s="29">
        <f t="shared" si="6"/>
        <v>2862306859.9400001</v>
      </c>
      <c r="F81" s="29">
        <f t="shared" si="6"/>
        <v>102142513.77000003</v>
      </c>
      <c r="G81" s="29">
        <f t="shared" si="6"/>
        <v>102142477.77000003</v>
      </c>
      <c r="H81" s="29">
        <f t="shared" si="6"/>
        <v>2760164346.1700006</v>
      </c>
    </row>
    <row r="82" spans="2:8" ht="12.5" x14ac:dyDescent="0.25">
      <c r="B82" s="30" t="s">
        <v>87</v>
      </c>
      <c r="C82" s="31"/>
      <c r="D82" s="31"/>
      <c r="E82" s="31"/>
      <c r="F82" s="31"/>
      <c r="G82" s="31"/>
      <c r="H82" s="31"/>
    </row>
    <row r="83" spans="2:8" ht="12.5" x14ac:dyDescent="0.25">
      <c r="B83" s="30"/>
      <c r="C83" s="31"/>
      <c r="D83" s="31"/>
      <c r="E83" s="31"/>
      <c r="F83" s="31"/>
      <c r="G83" s="31"/>
      <c r="H83" s="31"/>
    </row>
    <row r="84" spans="2:8" ht="12.5" x14ac:dyDescent="0.25">
      <c r="B84" s="30"/>
      <c r="C84" s="31"/>
      <c r="D84" s="31"/>
      <c r="E84" s="31"/>
      <c r="F84" s="31"/>
      <c r="G84" s="31"/>
      <c r="H84" s="31"/>
    </row>
    <row r="85" spans="2:8" ht="12.5" x14ac:dyDescent="0.25">
      <c r="B85" s="30"/>
      <c r="C85" s="31"/>
      <c r="D85" s="31"/>
      <c r="E85" s="31"/>
      <c r="F85" s="31"/>
      <c r="G85" s="31"/>
      <c r="H85" s="31"/>
    </row>
    <row r="86" spans="2:8" ht="12.5" x14ac:dyDescent="0.25">
      <c r="B86" s="30"/>
      <c r="C86" s="31"/>
      <c r="D86" s="31"/>
      <c r="E86" s="31"/>
      <c r="F86" s="31"/>
      <c r="G86" s="31"/>
      <c r="H86" s="31"/>
    </row>
    <row r="87" spans="2:8" ht="12.5" x14ac:dyDescent="0.25">
      <c r="B87" s="32"/>
      <c r="C87" s="31"/>
      <c r="D87" s="31"/>
      <c r="E87" s="31"/>
      <c r="F87" s="31"/>
      <c r="G87" s="31"/>
      <c r="H87" s="31"/>
    </row>
  </sheetData>
  <sheetProtection selectLockedCells="1" selectUnlockedCells="1"/>
  <mergeCells count="6">
    <mergeCell ref="B2:H2"/>
    <mergeCell ref="B3:H3"/>
    <mergeCell ref="B4:H4"/>
    <mergeCell ref="B5:H5"/>
    <mergeCell ref="B6:B8"/>
    <mergeCell ref="C6:H6"/>
  </mergeCells>
  <printOptions horizontalCentered="1"/>
  <pageMargins left="0" right="0" top="0.74803149606299213" bottom="0.74803149606299213" header="0.31496062992125984" footer="0.31496062992125984"/>
  <pageSetup scale="70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2020-04-20T15:54:45Z</dcterms:created>
  <dcterms:modified xsi:type="dcterms:W3CDTF">2020-04-20T15:55:04Z</dcterms:modified>
</cp:coreProperties>
</file>