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COG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 localSheetId="0">[1]ECABR!#REF!</definedName>
    <definedName name="A_impresión_IM" localSheetId="0">[1]ECABR!#REF!</definedName>
    <definedName name="_xlnm.Extract">[2]EGRESOS!#REF!</definedName>
    <definedName name="_xlnm.Print_Area" localSheetId="0">COG!$A$1:$H$80</definedName>
    <definedName name="B" localSheetId="0">[2]EGRESOS!#REF!</definedName>
    <definedName name="BASE" localSheetId="0">#REF!</definedName>
    <definedName name="_xlnm.Database">[3]REPORTO!#REF!</definedName>
    <definedName name="ELOY" localSheetId="0">#REF!</definedName>
    <definedName name="Fecha" localSheetId="0">#REF!</definedName>
    <definedName name="HF">[4]T1705HF!$B$20:$B$20</definedName>
    <definedName name="N" localSheetId="0">#REF!</definedName>
    <definedName name="REPORTO" localSheetId="0">#REF!</definedName>
    <definedName name="TCAIE">[5]CH1902!$B$20:$B$20</definedName>
    <definedName name="TCFEEIS" localSheetId="0">#REF!</definedName>
    <definedName name="_xlnm.Print_Titles" localSheetId="0">COG!$1:$4</definedName>
    <definedName name="TRASP" localSheetId="0">#REF!</definedName>
    <definedName name="U" localSheetId="0">#REF!</definedName>
    <definedName name="x" localSheetId="0">#REF!</definedName>
  </definedNames>
  <calcPr calcId="125725"/>
</workbook>
</file>

<file path=xl/calcChain.xml><?xml version="1.0" encoding="utf-8"?>
<calcChain xmlns="http://schemas.openxmlformats.org/spreadsheetml/2006/main">
  <c r="E76" i="1"/>
  <c r="H76" s="1"/>
  <c r="E75"/>
  <c r="H75" s="1"/>
  <c r="E74"/>
  <c r="H74" s="1"/>
  <c r="E73"/>
  <c r="H73" s="1"/>
  <c r="E72"/>
  <c r="H72" s="1"/>
  <c r="E71"/>
  <c r="H71" s="1"/>
  <c r="H70"/>
  <c r="E70"/>
  <c r="E69"/>
  <c r="H69" s="1"/>
  <c r="E68"/>
  <c r="H68" s="1"/>
  <c r="E67"/>
  <c r="H67" s="1"/>
  <c r="H66"/>
  <c r="E66"/>
  <c r="E65"/>
  <c r="H65" s="1"/>
  <c r="E64"/>
  <c r="H64" s="1"/>
  <c r="E63"/>
  <c r="H63" s="1"/>
  <c r="H62"/>
  <c r="E62"/>
  <c r="E61"/>
  <c r="H61" s="1"/>
  <c r="E60"/>
  <c r="H60" s="1"/>
  <c r="E59"/>
  <c r="H59" s="1"/>
  <c r="H58"/>
  <c r="E58"/>
  <c r="D57"/>
  <c r="C57"/>
  <c r="E56"/>
  <c r="H56" s="1"/>
  <c r="E55"/>
  <c r="H55" s="1"/>
  <c r="E54"/>
  <c r="H54" s="1"/>
  <c r="G53"/>
  <c r="F53"/>
  <c r="F77" s="1"/>
  <c r="D53"/>
  <c r="C53"/>
  <c r="E52"/>
  <c r="H52" s="1"/>
  <c r="E51"/>
  <c r="H51" s="1"/>
  <c r="E50"/>
  <c r="H50" s="1"/>
  <c r="H49"/>
  <c r="E49"/>
  <c r="E48"/>
  <c r="H48" s="1"/>
  <c r="E47"/>
  <c r="H47" s="1"/>
  <c r="E46"/>
  <c r="H46" s="1"/>
  <c r="H45"/>
  <c r="E45"/>
  <c r="E44"/>
  <c r="H44" s="1"/>
  <c r="G43"/>
  <c r="F43"/>
  <c r="D43"/>
  <c r="C43"/>
  <c r="E43" s="1"/>
  <c r="H43" s="1"/>
  <c r="E42"/>
  <c r="H42" s="1"/>
  <c r="H41"/>
  <c r="E41"/>
  <c r="E40"/>
  <c r="H40" s="1"/>
  <c r="E39"/>
  <c r="H39" s="1"/>
  <c r="E38"/>
  <c r="H38" s="1"/>
  <c r="H37"/>
  <c r="E37"/>
  <c r="E36"/>
  <c r="H36" s="1"/>
  <c r="E35"/>
  <c r="H35" s="1"/>
  <c r="E34"/>
  <c r="H34" s="1"/>
  <c r="G33"/>
  <c r="F33"/>
  <c r="D33"/>
  <c r="C33"/>
  <c r="E32"/>
  <c r="H32" s="1"/>
  <c r="E31"/>
  <c r="H31" s="1"/>
  <c r="E30"/>
  <c r="H30" s="1"/>
  <c r="H29"/>
  <c r="E29"/>
  <c r="E28"/>
  <c r="H28" s="1"/>
  <c r="E27"/>
  <c r="H27" s="1"/>
  <c r="E26"/>
  <c r="H26" s="1"/>
  <c r="H25"/>
  <c r="E25"/>
  <c r="E24"/>
  <c r="H24" s="1"/>
  <c r="G23"/>
  <c r="F23"/>
  <c r="D23"/>
  <c r="C23"/>
  <c r="E23" s="1"/>
  <c r="H23" s="1"/>
  <c r="E22"/>
  <c r="H22" s="1"/>
  <c r="H21"/>
  <c r="E21"/>
  <c r="E20"/>
  <c r="H20" s="1"/>
  <c r="E19"/>
  <c r="H19" s="1"/>
  <c r="E18"/>
  <c r="H18" s="1"/>
  <c r="H17"/>
  <c r="E17"/>
  <c r="E16"/>
  <c r="H16" s="1"/>
  <c r="E15"/>
  <c r="H15" s="1"/>
  <c r="E14"/>
  <c r="H14" s="1"/>
  <c r="G13"/>
  <c r="F13"/>
  <c r="D13"/>
  <c r="C13"/>
  <c r="E12"/>
  <c r="H12" s="1"/>
  <c r="E11"/>
  <c r="H11" s="1"/>
  <c r="E10"/>
  <c r="H10" s="1"/>
  <c r="H9"/>
  <c r="E9"/>
  <c r="E8"/>
  <c r="H8" s="1"/>
  <c r="E7"/>
  <c r="H7" s="1"/>
  <c r="E6"/>
  <c r="H6" s="1"/>
  <c r="G5"/>
  <c r="F5"/>
  <c r="D5"/>
  <c r="C5"/>
  <c r="E5" s="1"/>
  <c r="H5" s="1"/>
  <c r="D77" l="1"/>
  <c r="E13"/>
  <c r="H13" s="1"/>
  <c r="E53"/>
  <c r="H53" s="1"/>
  <c r="C77"/>
  <c r="G77"/>
  <c r="E33"/>
  <c r="H33" s="1"/>
  <c r="E57"/>
  <c r="E77" l="1"/>
  <c r="H57"/>
  <c r="H77" s="1"/>
</calcChain>
</file>

<file path=xl/sharedStrings.xml><?xml version="1.0" encoding="utf-8"?>
<sst xmlns="http://schemas.openxmlformats.org/spreadsheetml/2006/main" count="85" uniqueCount="85">
  <si>
    <t>Instituto de Salud Pública del Estado de Guanajuato
Estado Analítico del Ejercicio del Presupuesto de Egresos
Clasificación por Objeto del Gasto (Capítulo y Concepto)
Del 1 de Enero al 31 de Marzo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</si>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</sst>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5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46">
    <xf numFmtId="0" fontId="0" fillId="0" borderId="0"/>
    <xf numFmtId="0" fontId="4" fillId="0" borderId="0"/>
    <xf numFmtId="0" fontId="2" fillId="0" borderId="0"/>
    <xf numFmtId="43" fontId="8" fillId="0" borderId="0" applyFont="0" applyFill="0" applyBorder="0" applyAlignment="0" applyProtection="0"/>
    <xf numFmtId="164" fontId="17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3" borderId="0" applyNumberFormat="0" applyBorder="0" applyAlignment="0" applyProtection="0"/>
    <xf numFmtId="165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2" fillId="0" borderId="0"/>
    <xf numFmtId="0" fontId="17" fillId="0" borderId="0"/>
    <xf numFmtId="0" fontId="12" fillId="0" borderId="0"/>
    <xf numFmtId="0" fontId="1" fillId="0" borderId="0"/>
    <xf numFmtId="0" fontId="1" fillId="0" borderId="0"/>
    <xf numFmtId="0" fontId="16" fillId="0" borderId="0"/>
    <xf numFmtId="0" fontId="4" fillId="0" borderId="0"/>
    <xf numFmtId="0" fontId="1" fillId="0" borderId="0"/>
    <xf numFmtId="0" fontId="22" fillId="0" borderId="0"/>
    <xf numFmtId="0" fontId="17" fillId="0" borderId="0"/>
    <xf numFmtId="0" fontId="22" fillId="0" borderId="0"/>
    <xf numFmtId="0" fontId="1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23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6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4" fillId="14" borderId="15" applyNumberFormat="0" applyProtection="0">
      <alignment horizontal="left" vertical="center" indent="1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</cellStyleXfs>
  <cellXfs count="29">
    <xf numFmtId="0" fontId="0" fillId="0" borderId="0" xfId="0"/>
    <xf numFmtId="0" fontId="6" fillId="0" borderId="0" xfId="2" applyFont="1" applyAlignment="1">
      <alignment vertical="center"/>
    </xf>
    <xf numFmtId="4" fontId="5" fillId="12" borderId="10" xfId="1" applyNumberFormat="1" applyFont="1" applyFill="1" applyBorder="1" applyAlignment="1">
      <alignment horizontal="center" vertical="center" wrapText="1"/>
    </xf>
    <xf numFmtId="0" fontId="5" fillId="12" borderId="10" xfId="1" applyNumberFormat="1" applyFont="1" applyFill="1" applyBorder="1" applyAlignment="1">
      <alignment horizontal="center" vertical="center" wrapText="1"/>
    </xf>
    <xf numFmtId="3" fontId="9" fillId="13" borderId="14" xfId="3" applyNumberFormat="1" applyFont="1" applyFill="1" applyBorder="1" applyAlignment="1">
      <alignment vertical="center"/>
    </xf>
    <xf numFmtId="4" fontId="6" fillId="0" borderId="0" xfId="2" applyNumberFormat="1" applyFont="1" applyAlignment="1">
      <alignment vertical="center"/>
    </xf>
    <xf numFmtId="0" fontId="10" fillId="0" borderId="8" xfId="2" applyFont="1" applyBorder="1" applyAlignment="1">
      <alignment horizontal="center" vertical="center" wrapText="1"/>
    </xf>
    <xf numFmtId="0" fontId="11" fillId="0" borderId="0" xfId="2" applyFont="1" applyBorder="1" applyAlignment="1">
      <alignment vertical="center" wrapText="1"/>
    </xf>
    <xf numFmtId="4" fontId="13" fillId="0" borderId="14" xfId="0" applyNumberFormat="1" applyFont="1" applyFill="1" applyBorder="1" applyProtection="1">
      <protection locked="0"/>
    </xf>
    <xf numFmtId="3" fontId="14" fillId="13" borderId="14" xfId="3" applyNumberFormat="1" applyFont="1" applyFill="1" applyBorder="1" applyAlignment="1">
      <alignment vertical="center"/>
    </xf>
    <xf numFmtId="3" fontId="14" fillId="13" borderId="14" xfId="3" applyNumberFormat="1" applyFont="1" applyFill="1" applyBorder="1" applyAlignment="1" applyProtection="1">
      <alignment vertical="center"/>
      <protection locked="0"/>
    </xf>
    <xf numFmtId="0" fontId="15" fillId="0" borderId="2" xfId="2" applyFont="1" applyBorder="1" applyAlignment="1">
      <alignment horizontal="justify" vertical="center" wrapText="1"/>
    </xf>
    <xf numFmtId="0" fontId="15" fillId="0" borderId="4" xfId="2" applyFont="1" applyBorder="1" applyAlignment="1">
      <alignment horizontal="justify" vertical="center" wrapText="1"/>
    </xf>
    <xf numFmtId="3" fontId="9" fillId="13" borderId="10" xfId="3" applyNumberFormat="1" applyFont="1" applyFill="1" applyBorder="1" applyAlignment="1">
      <alignment vertical="center"/>
    </xf>
    <xf numFmtId="0" fontId="1" fillId="0" borderId="0" xfId="2" applyFont="1"/>
    <xf numFmtId="3" fontId="6" fillId="0" borderId="0" xfId="2" applyNumberFormat="1" applyFont="1" applyAlignment="1">
      <alignment vertical="center"/>
    </xf>
    <xf numFmtId="0" fontId="7" fillId="0" borderId="8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5" fillId="12" borderId="2" xfId="1" applyFont="1" applyFill="1" applyBorder="1" applyAlignment="1" applyProtection="1">
      <alignment horizontal="center" vertical="center" wrapText="1"/>
      <protection locked="0"/>
    </xf>
    <xf numFmtId="0" fontId="5" fillId="12" borderId="3" xfId="1" applyFont="1" applyFill="1" applyBorder="1" applyAlignment="1" applyProtection="1">
      <alignment horizontal="center" vertical="center" wrapText="1"/>
      <protection locked="0"/>
    </xf>
    <xf numFmtId="0" fontId="5" fillId="12" borderId="4" xfId="1" applyFont="1" applyFill="1" applyBorder="1" applyAlignment="1" applyProtection="1">
      <alignment horizontal="center" vertical="center" wrapText="1"/>
      <protection locked="0"/>
    </xf>
    <xf numFmtId="0" fontId="5" fillId="12" borderId="5" xfId="1" applyFont="1" applyFill="1" applyBorder="1" applyAlignment="1">
      <alignment horizontal="center" vertical="center"/>
    </xf>
    <xf numFmtId="0" fontId="5" fillId="12" borderId="6" xfId="1" applyFont="1" applyFill="1" applyBorder="1" applyAlignment="1">
      <alignment horizontal="center" vertical="center"/>
    </xf>
    <xf numFmtId="0" fontId="5" fillId="12" borderId="8" xfId="1" applyFont="1" applyFill="1" applyBorder="1" applyAlignment="1">
      <alignment horizontal="center" vertical="center"/>
    </xf>
    <xf numFmtId="0" fontId="5" fillId="12" borderId="9" xfId="1" applyFont="1" applyFill="1" applyBorder="1" applyAlignment="1">
      <alignment horizontal="center" vertical="center"/>
    </xf>
    <xf numFmtId="0" fontId="5" fillId="12" borderId="12" xfId="1" applyFont="1" applyFill="1" applyBorder="1" applyAlignment="1">
      <alignment horizontal="center" vertical="center"/>
    </xf>
    <xf numFmtId="0" fontId="5" fillId="12" borderId="13" xfId="1" applyFont="1" applyFill="1" applyBorder="1" applyAlignment="1">
      <alignment horizontal="center" vertical="center"/>
    </xf>
    <xf numFmtId="4" fontId="5" fillId="12" borderId="7" xfId="1" applyNumberFormat="1" applyFont="1" applyFill="1" applyBorder="1" applyAlignment="1">
      <alignment horizontal="center" vertical="center" wrapText="1"/>
    </xf>
    <xf numFmtId="4" fontId="5" fillId="12" borderId="11" xfId="1" applyNumberFormat="1" applyFont="1" applyFill="1" applyBorder="1" applyAlignment="1">
      <alignment horizontal="center" vertical="center" wrapText="1"/>
    </xf>
  </cellXfs>
  <cellStyles count="546">
    <cellStyle name="=C:\WINNT\SYSTEM32\COMMAND.COM" xfId="4"/>
    <cellStyle name="20% - Énfasis1 2" xfId="5"/>
    <cellStyle name="20% - Énfasis1 2 2" xfId="6"/>
    <cellStyle name="20% - Énfasis1 2 3" xfId="7"/>
    <cellStyle name="20% - Énfasis2 2" xfId="8"/>
    <cellStyle name="20% - Énfasis2 2 2" xfId="9"/>
    <cellStyle name="20% - Énfasis2 2 3" xfId="10"/>
    <cellStyle name="20% - Énfasis3 2" xfId="11"/>
    <cellStyle name="20% - Énfasis3 2 2" xfId="12"/>
    <cellStyle name="20% - Énfasis3 2 3" xfId="13"/>
    <cellStyle name="20% - Énfasis4 2" xfId="14"/>
    <cellStyle name="20% - Énfasis4 2 2" xfId="15"/>
    <cellStyle name="20% - Énfasis4 2 3" xfId="16"/>
    <cellStyle name="40% - Énfasis3 2" xfId="17"/>
    <cellStyle name="40% - Énfasis3 2 2" xfId="18"/>
    <cellStyle name="40% - Énfasis3 2 3" xfId="19"/>
    <cellStyle name="60% - Énfasis3 2" xfId="20"/>
    <cellStyle name="60% - Énfasis4 2" xfId="21"/>
    <cellStyle name="60% - Énfasis6 2" xfId="22"/>
    <cellStyle name="Énfasis1 2" xfId="23"/>
    <cellStyle name="Euro" xfId="24"/>
    <cellStyle name="Fecha" xfId="25"/>
    <cellStyle name="Fijo" xfId="26"/>
    <cellStyle name="HEADING1" xfId="27"/>
    <cellStyle name="HEADING2" xfId="28"/>
    <cellStyle name="Millares 10" xfId="29"/>
    <cellStyle name="Millares 10 2" xfId="30"/>
    <cellStyle name="Millares 10 3" xfId="31"/>
    <cellStyle name="Millares 10 4" xfId="32"/>
    <cellStyle name="Millares 11" xfId="33"/>
    <cellStyle name="Millares 12" xfId="34"/>
    <cellStyle name="Millares 13" xfId="35"/>
    <cellStyle name="Millares 14" xfId="36"/>
    <cellStyle name="Millares 15" xfId="37"/>
    <cellStyle name="Millares 16" xfId="38"/>
    <cellStyle name="Millares 17" xfId="39"/>
    <cellStyle name="Millares 18" xfId="40"/>
    <cellStyle name="Millares 2" xfId="41"/>
    <cellStyle name="Millares 2 10" xfId="42"/>
    <cellStyle name="Millares 2 11" xfId="43"/>
    <cellStyle name="Millares 2 12" xfId="44"/>
    <cellStyle name="Millares 2 13" xfId="45"/>
    <cellStyle name="Millares 2 14" xfId="46"/>
    <cellStyle name="Millares 2 15" xfId="47"/>
    <cellStyle name="Millares 2 16" xfId="48"/>
    <cellStyle name="Millares 2 16 2" xfId="49"/>
    <cellStyle name="Millares 2 16 3" xfId="50"/>
    <cellStyle name="Millares 2 17" xfId="51"/>
    <cellStyle name="Millares 2 18" xfId="52"/>
    <cellStyle name="Millares 2 19" xfId="53"/>
    <cellStyle name="Millares 2 19 2" xfId="54"/>
    <cellStyle name="Millares 2 19 3" xfId="55"/>
    <cellStyle name="Millares 2 2" xfId="3"/>
    <cellStyle name="Millares 2 2 2" xfId="56"/>
    <cellStyle name="Millares 2 2 2 2" xfId="57"/>
    <cellStyle name="Millares 2 2 2 3" xfId="58"/>
    <cellStyle name="Millares 2 2 2 4" xfId="59"/>
    <cellStyle name="Millares 2 2 3" xfId="60"/>
    <cellStyle name="Millares 2 2 4" xfId="61"/>
    <cellStyle name="Millares 2 2 5" xfId="62"/>
    <cellStyle name="Millares 2 20" xfId="63"/>
    <cellStyle name="Millares 2 20 2" xfId="64"/>
    <cellStyle name="Millares 2 20 3" xfId="65"/>
    <cellStyle name="Millares 2 21" xfId="66"/>
    <cellStyle name="Millares 2 21 2" xfId="67"/>
    <cellStyle name="Millares 2 21 3" xfId="68"/>
    <cellStyle name="Millares 2 22" xfId="69"/>
    <cellStyle name="Millares 2 22 2" xfId="70"/>
    <cellStyle name="Millares 2 22 3" xfId="71"/>
    <cellStyle name="Millares 2 23" xfId="72"/>
    <cellStyle name="Millares 2 24" xfId="73"/>
    <cellStyle name="Millares 2 25" xfId="74"/>
    <cellStyle name="Millares 2 3" xfId="75"/>
    <cellStyle name="Millares 2 3 2" xfId="76"/>
    <cellStyle name="Millares 2 3 2 2" xfId="77"/>
    <cellStyle name="Millares 2 4" xfId="78"/>
    <cellStyle name="Millares 2 4 2" xfId="79"/>
    <cellStyle name="Millares 2 4 3" xfId="80"/>
    <cellStyle name="Millares 2 5" xfId="81"/>
    <cellStyle name="Millares 2 6" xfId="82"/>
    <cellStyle name="Millares 2 7" xfId="83"/>
    <cellStyle name="Millares 2 8" xfId="84"/>
    <cellStyle name="Millares 2 9" xfId="85"/>
    <cellStyle name="Millares 3" xfId="86"/>
    <cellStyle name="Millares 3 2" xfId="87"/>
    <cellStyle name="Millares 3 2 2" xfId="88"/>
    <cellStyle name="Millares 3 3" xfId="89"/>
    <cellStyle name="Millares 3 4" xfId="90"/>
    <cellStyle name="Millares 3 5" xfId="91"/>
    <cellStyle name="Millares 3 6" xfId="92"/>
    <cellStyle name="Millares 3 7" xfId="93"/>
    <cellStyle name="Millares 3 8" xfId="94"/>
    <cellStyle name="Millares 3 9" xfId="95"/>
    <cellStyle name="Millares 4" xfId="96"/>
    <cellStyle name="Millares 4 2" xfId="97"/>
    <cellStyle name="Millares 4 3" xfId="98"/>
    <cellStyle name="Millares 4 4" xfId="99"/>
    <cellStyle name="Millares 4 5" xfId="100"/>
    <cellStyle name="Millares 5" xfId="101"/>
    <cellStyle name="Millares 5 2" xfId="102"/>
    <cellStyle name="Millares 5 3" xfId="103"/>
    <cellStyle name="Millares 6" xfId="104"/>
    <cellStyle name="Millares 7" xfId="105"/>
    <cellStyle name="Millares 8" xfId="106"/>
    <cellStyle name="Millares 8 2" xfId="107"/>
    <cellStyle name="Millares 8 2 2" xfId="108"/>
    <cellStyle name="Millares 8 2 3" xfId="109"/>
    <cellStyle name="Millares 9" xfId="110"/>
    <cellStyle name="Millares 9 2" xfId="111"/>
    <cellStyle name="Millares 9 3" xfId="112"/>
    <cellStyle name="Moneda 2" xfId="113"/>
    <cellStyle name="Moneda 2 2" xfId="114"/>
    <cellStyle name="Moneda 2 3" xfId="115"/>
    <cellStyle name="Normal" xfId="0" builtinId="0"/>
    <cellStyle name="Normal 10" xfId="116"/>
    <cellStyle name="Normal 10 2" xfId="117"/>
    <cellStyle name="Normal 10 3" xfId="118"/>
    <cellStyle name="Normal 10 4" xfId="119"/>
    <cellStyle name="Normal 10 5" xfId="120"/>
    <cellStyle name="Normal 11" xfId="121"/>
    <cellStyle name="Normal 11 2" xfId="122"/>
    <cellStyle name="Normal 11 3" xfId="123"/>
    <cellStyle name="Normal 12" xfId="124"/>
    <cellStyle name="Normal 12 2" xfId="125"/>
    <cellStyle name="Normal 12 2 2" xfId="126"/>
    <cellStyle name="Normal 12 2 3" xfId="127"/>
    <cellStyle name="Normal 13" xfId="128"/>
    <cellStyle name="Normal 13 2" xfId="129"/>
    <cellStyle name="Normal 13 3" xfId="130"/>
    <cellStyle name="Normal 14" xfId="131"/>
    <cellStyle name="Normal 15" xfId="132"/>
    <cellStyle name="Normal 16" xfId="133"/>
    <cellStyle name="Normal 17" xfId="134"/>
    <cellStyle name="Normal 18" xfId="135"/>
    <cellStyle name="Normal 19" xfId="136"/>
    <cellStyle name="Normal 2" xfId="137"/>
    <cellStyle name="Normal 2 10" xfId="138"/>
    <cellStyle name="Normal 2 10 2" xfId="139"/>
    <cellStyle name="Normal 2 10 3" xfId="140"/>
    <cellStyle name="Normal 2 11" xfId="141"/>
    <cellStyle name="Normal 2 11 2" xfId="142"/>
    <cellStyle name="Normal 2 11 3" xfId="143"/>
    <cellStyle name="Normal 2 12" xfId="144"/>
    <cellStyle name="Normal 2 12 2" xfId="145"/>
    <cellStyle name="Normal 2 12 3" xfId="146"/>
    <cellStyle name="Normal 2 13" xfId="147"/>
    <cellStyle name="Normal 2 13 2" xfId="148"/>
    <cellStyle name="Normal 2 13 3" xfId="149"/>
    <cellStyle name="Normal 2 14" xfId="150"/>
    <cellStyle name="Normal 2 14 2" xfId="151"/>
    <cellStyle name="Normal 2 14 3" xfId="152"/>
    <cellStyle name="Normal 2 15" xfId="153"/>
    <cellStyle name="Normal 2 15 2" xfId="154"/>
    <cellStyle name="Normal 2 15 3" xfId="155"/>
    <cellStyle name="Normal 2 16" xfId="156"/>
    <cellStyle name="Normal 2 16 2" xfId="157"/>
    <cellStyle name="Normal 2 16 3" xfId="158"/>
    <cellStyle name="Normal 2 17" xfId="159"/>
    <cellStyle name="Normal 2 17 2" xfId="160"/>
    <cellStyle name="Normal 2 17 3" xfId="161"/>
    <cellStyle name="Normal 2 18" xfId="162"/>
    <cellStyle name="Normal 2 18 2" xfId="163"/>
    <cellStyle name="Normal 2 18 2 2" xfId="164"/>
    <cellStyle name="Normal 2 18 2 3" xfId="165"/>
    <cellStyle name="Normal 2 19" xfId="166"/>
    <cellStyle name="Normal 2 19 2" xfId="167"/>
    <cellStyle name="Normal 2 19 3" xfId="168"/>
    <cellStyle name="Normal 2 2" xfId="169"/>
    <cellStyle name="Normal 2 2 10" xfId="170"/>
    <cellStyle name="Normal 2 2 10 2" xfId="171"/>
    <cellStyle name="Normal 2 2 10 3" xfId="172"/>
    <cellStyle name="Normal 2 2 11" xfId="173"/>
    <cellStyle name="Normal 2 2 11 2" xfId="174"/>
    <cellStyle name="Normal 2 2 11 3" xfId="175"/>
    <cellStyle name="Normal 2 2 12" xfId="176"/>
    <cellStyle name="Normal 2 2 12 2" xfId="177"/>
    <cellStyle name="Normal 2 2 12 3" xfId="178"/>
    <cellStyle name="Normal 2 2 13" xfId="179"/>
    <cellStyle name="Normal 2 2 13 2" xfId="180"/>
    <cellStyle name="Normal 2 2 13 3" xfId="181"/>
    <cellStyle name="Normal 2 2 14" xfId="182"/>
    <cellStyle name="Normal 2 2 14 2" xfId="183"/>
    <cellStyle name="Normal 2 2 14 3" xfId="184"/>
    <cellStyle name="Normal 2 2 15" xfId="185"/>
    <cellStyle name="Normal 2 2 15 2" xfId="186"/>
    <cellStyle name="Normal 2 2 15 3" xfId="187"/>
    <cellStyle name="Normal 2 2 16" xfId="188"/>
    <cellStyle name="Normal 2 2 16 2" xfId="189"/>
    <cellStyle name="Normal 2 2 16 3" xfId="190"/>
    <cellStyle name="Normal 2 2 17" xfId="191"/>
    <cellStyle name="Normal 2 2 17 2" xfId="192"/>
    <cellStyle name="Normal 2 2 17 3" xfId="193"/>
    <cellStyle name="Normal 2 2 18" xfId="194"/>
    <cellStyle name="Normal 2 2 19" xfId="195"/>
    <cellStyle name="Normal 2 2 2" xfId="196"/>
    <cellStyle name="Normal 2 2 2 2" xfId="197"/>
    <cellStyle name="Normal 2 2 2 2 2" xfId="198"/>
    <cellStyle name="Normal 2 2 2 2 3" xfId="199"/>
    <cellStyle name="Normal 2 2 2 3" xfId="200"/>
    <cellStyle name="Normal 2 2 2 3 2" xfId="201"/>
    <cellStyle name="Normal 2 2 2 3 3" xfId="202"/>
    <cellStyle name="Normal 2 2 2 4" xfId="203"/>
    <cellStyle name="Normal 2 2 2 4 2" xfId="204"/>
    <cellStyle name="Normal 2 2 2 4 3" xfId="205"/>
    <cellStyle name="Normal 2 2 2 5" xfId="206"/>
    <cellStyle name="Normal 2 2 2 5 2" xfId="207"/>
    <cellStyle name="Normal 2 2 2 5 3" xfId="208"/>
    <cellStyle name="Normal 2 2 2 6" xfId="209"/>
    <cellStyle name="Normal 2 2 2 6 2" xfId="210"/>
    <cellStyle name="Normal 2 2 2 6 3" xfId="211"/>
    <cellStyle name="Normal 2 2 2 7" xfId="212"/>
    <cellStyle name="Normal 2 2 2 7 2" xfId="213"/>
    <cellStyle name="Normal 2 2 2 7 3" xfId="214"/>
    <cellStyle name="Normal 2 2 20" xfId="215"/>
    <cellStyle name="Normal 2 2 21" xfId="216"/>
    <cellStyle name="Normal 2 2 22" xfId="217"/>
    <cellStyle name="Normal 2 2 23" xfId="218"/>
    <cellStyle name="Normal 2 2 23 2" xfId="219"/>
    <cellStyle name="Normal 2 2 23 3" xfId="220"/>
    <cellStyle name="Normal 2 2 3" xfId="221"/>
    <cellStyle name="Normal 2 2 3 2" xfId="222"/>
    <cellStyle name="Normal 2 2 3 3" xfId="223"/>
    <cellStyle name="Normal 2 2 4" xfId="224"/>
    <cellStyle name="Normal 2 2 4 2" xfId="225"/>
    <cellStyle name="Normal 2 2 4 3" xfId="226"/>
    <cellStyle name="Normal 2 2 5" xfId="227"/>
    <cellStyle name="Normal 2 2 5 2" xfId="228"/>
    <cellStyle name="Normal 2 2 5 3" xfId="229"/>
    <cellStyle name="Normal 2 2 6" xfId="230"/>
    <cellStyle name="Normal 2 2 6 2" xfId="231"/>
    <cellStyle name="Normal 2 2 6 3" xfId="232"/>
    <cellStyle name="Normal 2 2 7" xfId="233"/>
    <cellStyle name="Normal 2 2 7 2" xfId="234"/>
    <cellStyle name="Normal 2 2 7 3" xfId="235"/>
    <cellStyle name="Normal 2 2 8" xfId="236"/>
    <cellStyle name="Normal 2 2 8 2" xfId="237"/>
    <cellStyle name="Normal 2 2 8 3" xfId="238"/>
    <cellStyle name="Normal 2 2 9" xfId="239"/>
    <cellStyle name="Normal 2 2 9 2" xfId="240"/>
    <cellStyle name="Normal 2 2 9 3" xfId="241"/>
    <cellStyle name="Normal 2 20" xfId="242"/>
    <cellStyle name="Normal 2 20 2" xfId="243"/>
    <cellStyle name="Normal 2 20 3" xfId="244"/>
    <cellStyle name="Normal 2 21" xfId="245"/>
    <cellStyle name="Normal 2 22" xfId="246"/>
    <cellStyle name="Normal 2 22 2" xfId="247"/>
    <cellStyle name="Normal 2 22 3" xfId="248"/>
    <cellStyle name="Normal 2 23" xfId="249"/>
    <cellStyle name="Normal 2 24" xfId="250"/>
    <cellStyle name="Normal 2 25" xfId="251"/>
    <cellStyle name="Normal 2 25 2" xfId="252"/>
    <cellStyle name="Normal 2 25 3" xfId="253"/>
    <cellStyle name="Normal 2 26" xfId="254"/>
    <cellStyle name="Normal 2 27" xfId="255"/>
    <cellStyle name="Normal 2 28" xfId="256"/>
    <cellStyle name="Normal 2 29" xfId="257"/>
    <cellStyle name="Normal 2 3" xfId="258"/>
    <cellStyle name="Normal 2 3 10" xfId="2"/>
    <cellStyle name="Normal 2 3 11" xfId="259"/>
    <cellStyle name="Normal 2 3 2" xfId="260"/>
    <cellStyle name="Normal 2 3 3" xfId="261"/>
    <cellStyle name="Normal 2 3 4" xfId="262"/>
    <cellStyle name="Normal 2 3 5" xfId="263"/>
    <cellStyle name="Normal 2 3 6" xfId="264"/>
    <cellStyle name="Normal 2 3 7" xfId="265"/>
    <cellStyle name="Normal 2 3 8" xfId="266"/>
    <cellStyle name="Normal 2 3 8 2" xfId="267"/>
    <cellStyle name="Normal 2 3 8 3" xfId="268"/>
    <cellStyle name="Normal 2 3 9" xfId="269"/>
    <cellStyle name="Normal 2 3 9 2" xfId="270"/>
    <cellStyle name="Normal 2 3 9 3" xfId="271"/>
    <cellStyle name="Normal 2 30" xfId="272"/>
    <cellStyle name="Normal 2 31" xfId="273"/>
    <cellStyle name="Normal 2 32" xfId="274"/>
    <cellStyle name="Normal 2 33" xfId="275"/>
    <cellStyle name="Normal 2 34" xfId="276"/>
    <cellStyle name="Normal 2 35" xfId="277"/>
    <cellStyle name="Normal 2 35 2" xfId="278"/>
    <cellStyle name="Normal 2 35 3" xfId="279"/>
    <cellStyle name="Normal 2 36" xfId="280"/>
    <cellStyle name="Normal 2 37" xfId="281"/>
    <cellStyle name="Normal 2 37 2" xfId="282"/>
    <cellStyle name="Normal 2 37 3" xfId="283"/>
    <cellStyle name="Normal 2 38" xfId="284"/>
    <cellStyle name="Normal 2 39" xfId="285"/>
    <cellStyle name="Normal 2 39 2" xfId="286"/>
    <cellStyle name="Normal 2 39 3" xfId="287"/>
    <cellStyle name="Normal 2 4" xfId="288"/>
    <cellStyle name="Normal 2 4 2" xfId="289"/>
    <cellStyle name="Normal 2 4 3" xfId="290"/>
    <cellStyle name="Normal 2 4 4" xfId="291"/>
    <cellStyle name="Normal 2 40" xfId="292"/>
    <cellStyle name="Normal 2 40 2" xfId="293"/>
    <cellStyle name="Normal 2 40 3" xfId="294"/>
    <cellStyle name="Normal 2 41" xfId="295"/>
    <cellStyle name="Normal 2 42" xfId="296"/>
    <cellStyle name="Normal 2 43" xfId="297"/>
    <cellStyle name="Normal 2 5" xfId="298"/>
    <cellStyle name="Normal 2 5 2" xfId="299"/>
    <cellStyle name="Normal 2 5 3" xfId="300"/>
    <cellStyle name="Normal 2 6" xfId="301"/>
    <cellStyle name="Normal 2 6 2" xfId="302"/>
    <cellStyle name="Normal 2 6 3" xfId="303"/>
    <cellStyle name="Normal 2 7" xfId="304"/>
    <cellStyle name="Normal 2 7 2" xfId="305"/>
    <cellStyle name="Normal 2 7 3" xfId="306"/>
    <cellStyle name="Normal 2 8" xfId="307"/>
    <cellStyle name="Normal 2 8 2" xfId="308"/>
    <cellStyle name="Normal 2 8 3" xfId="309"/>
    <cellStyle name="Normal 2 82" xfId="310"/>
    <cellStyle name="Normal 2 83" xfId="311"/>
    <cellStyle name="Normal 2 86" xfId="312"/>
    <cellStyle name="Normal 2 9" xfId="313"/>
    <cellStyle name="Normal 2 9 2" xfId="314"/>
    <cellStyle name="Normal 2 9 3" xfId="315"/>
    <cellStyle name="Normal 3" xfId="316"/>
    <cellStyle name="Normal 3 10" xfId="317"/>
    <cellStyle name="Normal 3 11" xfId="318"/>
    <cellStyle name="Normal 3 12" xfId="319"/>
    <cellStyle name="Normal 3 13" xfId="320"/>
    <cellStyle name="Normal 3 14" xfId="321"/>
    <cellStyle name="Normal 3 15" xfId="322"/>
    <cellStyle name="Normal 3 15 2" xfId="323"/>
    <cellStyle name="Normal 3 15 3" xfId="324"/>
    <cellStyle name="Normal 3 16" xfId="325"/>
    <cellStyle name="Normal 3 17" xfId="326"/>
    <cellStyle name="Normal 3 17 2" xfId="327"/>
    <cellStyle name="Normal 3 17 3" xfId="328"/>
    <cellStyle name="Normal 3 18" xfId="329"/>
    <cellStyle name="Normal 3 19" xfId="330"/>
    <cellStyle name="Normal 3 19 2" xfId="331"/>
    <cellStyle name="Normal 3 19 3" xfId="332"/>
    <cellStyle name="Normal 3 2" xfId="1"/>
    <cellStyle name="Normal 3 2 2" xfId="333"/>
    <cellStyle name="Normal 3 2 2 2" xfId="334"/>
    <cellStyle name="Normal 3 2 2 3" xfId="335"/>
    <cellStyle name="Normal 3 2 2 4" xfId="336"/>
    <cellStyle name="Normal 3 2 2 5" xfId="337"/>
    <cellStyle name="Normal 3 2 2 6" xfId="338"/>
    <cellStyle name="Normal 3 2 3" xfId="339"/>
    <cellStyle name="Normal 3 2 4" xfId="340"/>
    <cellStyle name="Normal 3 2 5" xfId="341"/>
    <cellStyle name="Normal 3 2 6" xfId="342"/>
    <cellStyle name="Normal 3 2 7" xfId="343"/>
    <cellStyle name="Normal 3 20" xfId="344"/>
    <cellStyle name="Normal 3 21" xfId="345"/>
    <cellStyle name="Normal 3 22" xfId="346"/>
    <cellStyle name="Normal 3 3" xfId="347"/>
    <cellStyle name="Normal 3 3 2" xfId="348"/>
    <cellStyle name="Normal 3 3 3" xfId="349"/>
    <cellStyle name="Normal 3 4" xfId="350"/>
    <cellStyle name="Normal 3 5" xfId="351"/>
    <cellStyle name="Normal 3 6" xfId="352"/>
    <cellStyle name="Normal 3 7" xfId="353"/>
    <cellStyle name="Normal 3 8" xfId="354"/>
    <cellStyle name="Normal 3 9" xfId="355"/>
    <cellStyle name="Normal 3 9 2" xfId="356"/>
    <cellStyle name="Normal 3 9 3" xfId="357"/>
    <cellStyle name="Normal 4" xfId="358"/>
    <cellStyle name="Normal 4 2" xfId="359"/>
    <cellStyle name="Normal 4 2 2" xfId="360"/>
    <cellStyle name="Normal 4 2 2 2" xfId="361"/>
    <cellStyle name="Normal 4 3" xfId="362"/>
    <cellStyle name="Normal 4 3 2" xfId="363"/>
    <cellStyle name="Normal 4 3 3" xfId="364"/>
    <cellStyle name="Normal 4 3 4" xfId="365"/>
    <cellStyle name="Normal 4 4" xfId="366"/>
    <cellStyle name="Normal 4 5" xfId="367"/>
    <cellStyle name="Normal 4 5 2" xfId="368"/>
    <cellStyle name="Normal 4 5 3" xfId="369"/>
    <cellStyle name="Normal 5" xfId="370"/>
    <cellStyle name="Normal 5 10" xfId="371"/>
    <cellStyle name="Normal 5 10 2" xfId="372"/>
    <cellStyle name="Normal 5 10 3" xfId="373"/>
    <cellStyle name="Normal 5 11" xfId="374"/>
    <cellStyle name="Normal 5 11 2" xfId="375"/>
    <cellStyle name="Normal 5 11 3" xfId="376"/>
    <cellStyle name="Normal 5 12" xfId="377"/>
    <cellStyle name="Normal 5 12 2" xfId="378"/>
    <cellStyle name="Normal 5 12 3" xfId="379"/>
    <cellStyle name="Normal 5 13" xfId="380"/>
    <cellStyle name="Normal 5 13 2" xfId="381"/>
    <cellStyle name="Normal 5 13 3" xfId="382"/>
    <cellStyle name="Normal 5 14" xfId="383"/>
    <cellStyle name="Normal 5 14 2" xfId="384"/>
    <cellStyle name="Normal 5 14 3" xfId="385"/>
    <cellStyle name="Normal 5 15" xfId="386"/>
    <cellStyle name="Normal 5 15 2" xfId="387"/>
    <cellStyle name="Normal 5 15 3" xfId="388"/>
    <cellStyle name="Normal 5 16" xfId="389"/>
    <cellStyle name="Normal 5 16 2" xfId="390"/>
    <cellStyle name="Normal 5 16 3" xfId="391"/>
    <cellStyle name="Normal 5 17" xfId="392"/>
    <cellStyle name="Normal 5 17 2" xfId="393"/>
    <cellStyle name="Normal 5 17 3" xfId="394"/>
    <cellStyle name="Normal 5 18" xfId="395"/>
    <cellStyle name="Normal 5 19" xfId="396"/>
    <cellStyle name="Normal 5 2" xfId="397"/>
    <cellStyle name="Normal 5 2 2" xfId="398"/>
    <cellStyle name="Normal 5 2 2 2" xfId="399"/>
    <cellStyle name="Normal 5 2 2 3" xfId="400"/>
    <cellStyle name="Normal 5 3" xfId="401"/>
    <cellStyle name="Normal 5 3 2" xfId="402"/>
    <cellStyle name="Normal 5 3 2 2" xfId="403"/>
    <cellStyle name="Normal 5 3 2 3" xfId="404"/>
    <cellStyle name="Normal 5 3 3" xfId="405"/>
    <cellStyle name="Normal 5 3 4" xfId="406"/>
    <cellStyle name="Normal 5 4" xfId="407"/>
    <cellStyle name="Normal 5 4 2" xfId="408"/>
    <cellStyle name="Normal 5 4 2 2" xfId="409"/>
    <cellStyle name="Normal 5 4 2 3" xfId="410"/>
    <cellStyle name="Normal 5 5" xfId="411"/>
    <cellStyle name="Normal 5 5 2" xfId="412"/>
    <cellStyle name="Normal 5 5 2 2" xfId="413"/>
    <cellStyle name="Normal 5 5 2 3" xfId="414"/>
    <cellStyle name="Normal 5 6" xfId="415"/>
    <cellStyle name="Normal 5 6 2" xfId="416"/>
    <cellStyle name="Normal 5 6 3" xfId="417"/>
    <cellStyle name="Normal 5 7" xfId="418"/>
    <cellStyle name="Normal 5 7 2" xfId="419"/>
    <cellStyle name="Normal 5 7 2 2" xfId="420"/>
    <cellStyle name="Normal 5 7 2 3" xfId="421"/>
    <cellStyle name="Normal 5 8" xfId="422"/>
    <cellStyle name="Normal 5 8 2" xfId="423"/>
    <cellStyle name="Normal 5 8 3" xfId="424"/>
    <cellStyle name="Normal 5 9" xfId="425"/>
    <cellStyle name="Normal 5 9 2" xfId="426"/>
    <cellStyle name="Normal 5 9 3" xfId="427"/>
    <cellStyle name="Normal 56" xfId="428"/>
    <cellStyle name="Normal 56 2" xfId="429"/>
    <cellStyle name="Normal 56 3" xfId="430"/>
    <cellStyle name="Normal 56 4" xfId="431"/>
    <cellStyle name="Normal 56 5" xfId="432"/>
    <cellStyle name="Normal 6" xfId="433"/>
    <cellStyle name="Normal 6 2" xfId="434"/>
    <cellStyle name="Normal 6 2 2" xfId="435"/>
    <cellStyle name="Normal 6 2 3" xfId="436"/>
    <cellStyle name="Normal 6 2 4" xfId="437"/>
    <cellStyle name="Normal 6 3" xfId="438"/>
    <cellStyle name="Normal 6 4" xfId="439"/>
    <cellStyle name="Normal 6 5" xfId="440"/>
    <cellStyle name="Normal 6 6" xfId="441"/>
    <cellStyle name="Normal 7" xfId="442"/>
    <cellStyle name="Normal 7 10" xfId="443"/>
    <cellStyle name="Normal 7 10 2" xfId="444"/>
    <cellStyle name="Normal 7 10 3" xfId="445"/>
    <cellStyle name="Normal 7 11" xfId="446"/>
    <cellStyle name="Normal 7 11 2" xfId="447"/>
    <cellStyle name="Normal 7 11 3" xfId="448"/>
    <cellStyle name="Normal 7 12" xfId="449"/>
    <cellStyle name="Normal 7 12 2" xfId="450"/>
    <cellStyle name="Normal 7 12 3" xfId="451"/>
    <cellStyle name="Normal 7 13" xfId="452"/>
    <cellStyle name="Normal 7 13 2" xfId="453"/>
    <cellStyle name="Normal 7 13 3" xfId="454"/>
    <cellStyle name="Normal 7 14" xfId="455"/>
    <cellStyle name="Normal 7 14 2" xfId="456"/>
    <cellStyle name="Normal 7 14 3" xfId="457"/>
    <cellStyle name="Normal 7 15" xfId="458"/>
    <cellStyle name="Normal 7 15 2" xfId="459"/>
    <cellStyle name="Normal 7 15 3" xfId="460"/>
    <cellStyle name="Normal 7 16" xfId="461"/>
    <cellStyle name="Normal 7 16 2" xfId="462"/>
    <cellStyle name="Normal 7 16 3" xfId="463"/>
    <cellStyle name="Normal 7 17" xfId="464"/>
    <cellStyle name="Normal 7 17 2" xfId="465"/>
    <cellStyle name="Normal 7 17 3" xfId="466"/>
    <cellStyle name="Normal 7 18" xfId="467"/>
    <cellStyle name="Normal 7 18 2" xfId="468"/>
    <cellStyle name="Normal 7 18 3" xfId="469"/>
    <cellStyle name="Normal 7 19" xfId="470"/>
    <cellStyle name="Normal 7 2" xfId="471"/>
    <cellStyle name="Normal 7 2 2" xfId="472"/>
    <cellStyle name="Normal 7 2 3" xfId="473"/>
    <cellStyle name="Normal 7 3" xfId="474"/>
    <cellStyle name="Normal 7 3 2" xfId="475"/>
    <cellStyle name="Normal 7 3 3" xfId="476"/>
    <cellStyle name="Normal 7 4" xfId="477"/>
    <cellStyle name="Normal 7 4 2" xfId="478"/>
    <cellStyle name="Normal 7 4 3" xfId="479"/>
    <cellStyle name="Normal 7 5" xfId="480"/>
    <cellStyle name="Normal 7 5 2" xfId="481"/>
    <cellStyle name="Normal 7 5 3" xfId="482"/>
    <cellStyle name="Normal 7 6" xfId="483"/>
    <cellStyle name="Normal 7 6 2" xfId="484"/>
    <cellStyle name="Normal 7 6 3" xfId="485"/>
    <cellStyle name="Normal 7 7" xfId="486"/>
    <cellStyle name="Normal 7 7 2" xfId="487"/>
    <cellStyle name="Normal 7 7 3" xfId="488"/>
    <cellStyle name="Normal 7 8" xfId="489"/>
    <cellStyle name="Normal 7 8 2" xfId="490"/>
    <cellStyle name="Normal 7 8 3" xfId="491"/>
    <cellStyle name="Normal 7 9" xfId="492"/>
    <cellStyle name="Normal 7 9 2" xfId="493"/>
    <cellStyle name="Normal 7 9 3" xfId="494"/>
    <cellStyle name="Normal 8" xfId="495"/>
    <cellStyle name="Normal 8 2" xfId="496"/>
    <cellStyle name="Normal 9" xfId="497"/>
    <cellStyle name="Normal 9 2" xfId="498"/>
    <cellStyle name="Normal 9 3" xfId="499"/>
    <cellStyle name="Normal 9 4" xfId="500"/>
    <cellStyle name="Normal 9 5" xfId="501"/>
    <cellStyle name="Normal 9 6" xfId="502"/>
    <cellStyle name="Notas 2" xfId="503"/>
    <cellStyle name="Notas 2 2" xfId="504"/>
    <cellStyle name="Notas 2 3" xfId="505"/>
    <cellStyle name="Porcentaje 2" xfId="506"/>
    <cellStyle name="Porcentaje 2 2" xfId="507"/>
    <cellStyle name="Porcentaje 2 3" xfId="508"/>
    <cellStyle name="Porcentaje 2 4" xfId="509"/>
    <cellStyle name="Porcentaje 2 5" xfId="510"/>
    <cellStyle name="Porcentual 2" xfId="511"/>
    <cellStyle name="Porcentual 2 2" xfId="512"/>
    <cellStyle name="Porcentual 2 2 2" xfId="513"/>
    <cellStyle name="Porcentual 2 2 2 2" xfId="514"/>
    <cellStyle name="Porcentual 2 2 2 3" xfId="515"/>
    <cellStyle name="Porcentual 2 2 3" xfId="516"/>
    <cellStyle name="Porcentual 2 2 4" xfId="517"/>
    <cellStyle name="Porcentual 2 3" xfId="518"/>
    <cellStyle name="Porcentual 2 4" xfId="519"/>
    <cellStyle name="Porcentual 2 5" xfId="520"/>
    <cellStyle name="Porcentual 2 6" xfId="521"/>
    <cellStyle name="Porcentual 2 6 2" xfId="522"/>
    <cellStyle name="Porcentual 2 6 3" xfId="523"/>
    <cellStyle name="Porcentual 2 7" xfId="524"/>
    <cellStyle name="Porcentual 2 8" xfId="525"/>
    <cellStyle name="Porcentual 2 9" xfId="526"/>
    <cellStyle name="Porcentual 3" xfId="527"/>
    <cellStyle name="Porcentual 4" xfId="528"/>
    <cellStyle name="Porcentual 5" xfId="529"/>
    <cellStyle name="Porcentual 6" xfId="530"/>
    <cellStyle name="Porcentual 7" xfId="531"/>
    <cellStyle name="SAPBEXstdItem" xfId="532"/>
    <cellStyle name="Total 10" xfId="533"/>
    <cellStyle name="Total 11" xfId="534"/>
    <cellStyle name="Total 12" xfId="535"/>
    <cellStyle name="Total 13" xfId="536"/>
    <cellStyle name="Total 14" xfId="537"/>
    <cellStyle name="Total 2" xfId="538"/>
    <cellStyle name="Total 3" xfId="539"/>
    <cellStyle name="Total 4" xfId="540"/>
    <cellStyle name="Total 5" xfId="541"/>
    <cellStyle name="Total 6" xfId="542"/>
    <cellStyle name="Total 7" xfId="543"/>
    <cellStyle name="Total 8" xfId="544"/>
    <cellStyle name="Total 9" xfId="5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N80"/>
  <sheetViews>
    <sheetView showGridLines="0" tabSelected="1" zoomScale="85" zoomScaleNormal="85" workbookViewId="0">
      <pane xSplit="2" ySplit="4" topLeftCell="C5" activePane="bottomRight" state="frozen"/>
      <selection activeCell="E43" sqref="E43"/>
      <selection pane="topRight" activeCell="E43" sqref="E43"/>
      <selection pane="bottomLeft" activeCell="E43" sqref="E43"/>
      <selection pane="bottomRight" activeCell="C87" sqref="C87"/>
    </sheetView>
  </sheetViews>
  <sheetFormatPr baseColWidth="10" defaultColWidth="25.5" defaultRowHeight="12"/>
  <cols>
    <col min="1" max="1" width="6" style="1" bestFit="1" customWidth="1"/>
    <col min="2" max="2" width="71.1640625" style="1" bestFit="1" customWidth="1"/>
    <col min="3" max="8" width="23.33203125" style="1" customWidth="1"/>
    <col min="9" max="16384" width="25.5" style="1"/>
  </cols>
  <sheetData>
    <row r="1" spans="1:14" ht="60.75" customHeight="1">
      <c r="A1" s="18" t="s">
        <v>0</v>
      </c>
      <c r="B1" s="19"/>
      <c r="C1" s="19"/>
      <c r="D1" s="19"/>
      <c r="E1" s="19"/>
      <c r="F1" s="19"/>
      <c r="G1" s="19"/>
      <c r="H1" s="20"/>
    </row>
    <row r="2" spans="1:14" ht="12" customHeight="1">
      <c r="A2" s="21" t="s">
        <v>1</v>
      </c>
      <c r="B2" s="22"/>
      <c r="C2" s="18" t="s">
        <v>2</v>
      </c>
      <c r="D2" s="19"/>
      <c r="E2" s="19"/>
      <c r="F2" s="19"/>
      <c r="G2" s="20"/>
      <c r="H2" s="27" t="s">
        <v>3</v>
      </c>
    </row>
    <row r="3" spans="1:14" ht="33" customHeight="1">
      <c r="A3" s="23"/>
      <c r="B3" s="24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8"/>
    </row>
    <row r="4" spans="1:14">
      <c r="A4" s="25"/>
      <c r="B4" s="26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14" ht="12.95" customHeight="1">
      <c r="A5" s="16" t="s">
        <v>11</v>
      </c>
      <c r="B5" s="17"/>
      <c r="C5" s="4">
        <f>SUM(C6:C12)</f>
        <v>8016945230.3000002</v>
      </c>
      <c r="D5" s="4">
        <f>SUM(D6:D12)</f>
        <v>189364477.63999999</v>
      </c>
      <c r="E5" s="4">
        <f>C5+D5</f>
        <v>8206309707.9400005</v>
      </c>
      <c r="F5" s="4">
        <f>SUM(F6:F12)</f>
        <v>1830267328.28</v>
      </c>
      <c r="G5" s="4">
        <f>SUM(G6:G12)</f>
        <v>1830267328.28</v>
      </c>
      <c r="H5" s="4">
        <f>E5-F5</f>
        <v>6376042379.6600008</v>
      </c>
      <c r="J5" s="5"/>
      <c r="K5" s="5"/>
      <c r="L5" s="5"/>
      <c r="M5" s="5"/>
      <c r="N5" s="5"/>
    </row>
    <row r="6" spans="1:14" ht="12.95" customHeight="1">
      <c r="A6" s="6">
        <v>1100</v>
      </c>
      <c r="B6" s="7" t="s">
        <v>12</v>
      </c>
      <c r="C6" s="8">
        <v>1868375925</v>
      </c>
      <c r="D6" s="8">
        <v>-10275754.050000001</v>
      </c>
      <c r="E6" s="9">
        <f>C6+D6</f>
        <v>1858100170.95</v>
      </c>
      <c r="F6" s="8">
        <v>495412630.47000003</v>
      </c>
      <c r="G6" s="8">
        <v>495412630.47000003</v>
      </c>
      <c r="H6" s="9">
        <f>E6-F6</f>
        <v>1362687540.48</v>
      </c>
      <c r="J6" s="5"/>
      <c r="K6" s="5"/>
      <c r="L6" s="5"/>
      <c r="M6" s="5"/>
      <c r="N6" s="5"/>
    </row>
    <row r="7" spans="1:14" ht="12.95" customHeight="1">
      <c r="A7" s="6">
        <v>1200</v>
      </c>
      <c r="B7" s="7" t="s">
        <v>13</v>
      </c>
      <c r="C7" s="8">
        <v>1844668164</v>
      </c>
      <c r="D7" s="8">
        <v>47719419.170000002</v>
      </c>
      <c r="E7" s="9">
        <f t="shared" ref="E7:E12" si="0">C7+D7</f>
        <v>1892387583.1700001</v>
      </c>
      <c r="F7" s="8">
        <v>496006088.63</v>
      </c>
      <c r="G7" s="8">
        <v>496006088.63</v>
      </c>
      <c r="H7" s="9">
        <f t="shared" ref="H7:H12" si="1">E7-F7</f>
        <v>1396381494.54</v>
      </c>
      <c r="J7" s="5"/>
      <c r="K7" s="5"/>
      <c r="L7" s="5"/>
      <c r="M7" s="5"/>
      <c r="N7" s="5"/>
    </row>
    <row r="8" spans="1:14" ht="12.95" customHeight="1">
      <c r="A8" s="6">
        <v>1300</v>
      </c>
      <c r="B8" s="7" t="s">
        <v>14</v>
      </c>
      <c r="C8" s="8">
        <v>2535509118.3000002</v>
      </c>
      <c r="D8" s="8">
        <v>-262905984.05000001</v>
      </c>
      <c r="E8" s="9">
        <f t="shared" si="0"/>
        <v>2272603134.25</v>
      </c>
      <c r="F8" s="8">
        <v>407930846.26999998</v>
      </c>
      <c r="G8" s="8">
        <v>407930846.26999998</v>
      </c>
      <c r="H8" s="9">
        <f t="shared" si="1"/>
        <v>1864672287.98</v>
      </c>
      <c r="J8" s="5"/>
      <c r="K8" s="5"/>
      <c r="L8" s="5"/>
      <c r="M8" s="5"/>
      <c r="N8" s="5"/>
    </row>
    <row r="9" spans="1:14" ht="12.95" customHeight="1">
      <c r="A9" s="6">
        <v>1400</v>
      </c>
      <c r="B9" s="7" t="s">
        <v>15</v>
      </c>
      <c r="C9" s="8">
        <v>499420617</v>
      </c>
      <c r="D9" s="8">
        <v>2706543.27</v>
      </c>
      <c r="E9" s="9">
        <f t="shared" si="0"/>
        <v>502127160.26999998</v>
      </c>
      <c r="F9" s="8">
        <v>126536742.09</v>
      </c>
      <c r="G9" s="8">
        <v>126536742.09</v>
      </c>
      <c r="H9" s="9">
        <f t="shared" si="1"/>
        <v>375590418.17999995</v>
      </c>
      <c r="J9" s="5"/>
      <c r="K9" s="5"/>
      <c r="L9" s="5"/>
      <c r="M9" s="5"/>
      <c r="N9" s="5"/>
    </row>
    <row r="10" spans="1:14" ht="12.95" customHeight="1">
      <c r="A10" s="6">
        <v>1500</v>
      </c>
      <c r="B10" s="7" t="s">
        <v>16</v>
      </c>
      <c r="C10" s="8">
        <v>502946441</v>
      </c>
      <c r="D10" s="8">
        <v>442016688.19999999</v>
      </c>
      <c r="E10" s="9">
        <f t="shared" si="0"/>
        <v>944963129.20000005</v>
      </c>
      <c r="F10" s="8">
        <v>277783281.93000001</v>
      </c>
      <c r="G10" s="8">
        <v>277783281.93000001</v>
      </c>
      <c r="H10" s="9">
        <f t="shared" si="1"/>
        <v>667179847.26999998</v>
      </c>
      <c r="J10" s="5"/>
      <c r="K10" s="5"/>
      <c r="L10" s="5"/>
      <c r="M10" s="5"/>
      <c r="N10" s="5"/>
    </row>
    <row r="11" spans="1:14" ht="12.95" customHeight="1">
      <c r="A11" s="6">
        <v>1600</v>
      </c>
      <c r="B11" s="7" t="s">
        <v>17</v>
      </c>
      <c r="C11" s="8">
        <v>596069068</v>
      </c>
      <c r="D11" s="8">
        <v>-29896434.899999999</v>
      </c>
      <c r="E11" s="9">
        <f t="shared" si="0"/>
        <v>566172633.10000002</v>
      </c>
      <c r="F11" s="8">
        <v>0</v>
      </c>
      <c r="G11" s="8">
        <v>0</v>
      </c>
      <c r="H11" s="9">
        <f t="shared" si="1"/>
        <v>566172633.10000002</v>
      </c>
      <c r="J11" s="5"/>
      <c r="K11" s="5"/>
      <c r="L11" s="5"/>
      <c r="M11" s="5"/>
      <c r="N11" s="5"/>
    </row>
    <row r="12" spans="1:14" ht="12.95" customHeight="1">
      <c r="A12" s="6">
        <v>1700</v>
      </c>
      <c r="B12" s="7" t="s">
        <v>18</v>
      </c>
      <c r="C12" s="8">
        <v>169955897</v>
      </c>
      <c r="D12" s="8">
        <v>0</v>
      </c>
      <c r="E12" s="9">
        <f t="shared" si="0"/>
        <v>169955897</v>
      </c>
      <c r="F12" s="8">
        <v>26597738.890000001</v>
      </c>
      <c r="G12" s="8">
        <v>26597738.890000001</v>
      </c>
      <c r="H12" s="9">
        <f t="shared" si="1"/>
        <v>143358158.11000001</v>
      </c>
      <c r="J12" s="5"/>
      <c r="K12" s="5"/>
      <c r="L12" s="5"/>
      <c r="M12" s="5"/>
      <c r="N12" s="5"/>
    </row>
    <row r="13" spans="1:14" ht="12.95" customHeight="1">
      <c r="A13" s="16" t="s">
        <v>19</v>
      </c>
      <c r="B13" s="17"/>
      <c r="C13" s="4">
        <f>SUM(C14:C22)</f>
        <v>2365428647.29</v>
      </c>
      <c r="D13" s="4">
        <f>SUM(D14:D22)</f>
        <v>-43909308.069999993</v>
      </c>
      <c r="E13" s="4">
        <f>C13+D13</f>
        <v>2321519339.2199998</v>
      </c>
      <c r="F13" s="4">
        <f>SUM(F14:F22)</f>
        <v>249031494.20000002</v>
      </c>
      <c r="G13" s="4">
        <f>SUM(G14:G22)</f>
        <v>248818592.41</v>
      </c>
      <c r="H13" s="4">
        <f>E13-F13</f>
        <v>2072487845.0199997</v>
      </c>
      <c r="J13" s="5"/>
      <c r="K13" s="5"/>
      <c r="L13" s="5"/>
      <c r="M13" s="5"/>
      <c r="N13" s="5"/>
    </row>
    <row r="14" spans="1:14" ht="12.95" customHeight="1">
      <c r="A14" s="6">
        <v>2100</v>
      </c>
      <c r="B14" s="7" t="s">
        <v>20</v>
      </c>
      <c r="C14" s="8">
        <v>30975068.789999999</v>
      </c>
      <c r="D14" s="8">
        <v>-891084.07</v>
      </c>
      <c r="E14" s="9">
        <f>C14+D14</f>
        <v>30083984.719999999</v>
      </c>
      <c r="F14" s="8">
        <v>1952216.34</v>
      </c>
      <c r="G14" s="8">
        <v>1931970.24</v>
      </c>
      <c r="H14" s="9">
        <f t="shared" ref="H14:H22" si="2">E14-F14</f>
        <v>28131768.379999999</v>
      </c>
      <c r="J14" s="5"/>
      <c r="K14" s="5"/>
      <c r="L14" s="5"/>
      <c r="M14" s="5"/>
      <c r="N14" s="5"/>
    </row>
    <row r="15" spans="1:14" ht="12.95" customHeight="1">
      <c r="A15" s="6">
        <v>2200</v>
      </c>
      <c r="B15" s="7" t="s">
        <v>21</v>
      </c>
      <c r="C15" s="8">
        <v>89378927.700000003</v>
      </c>
      <c r="D15" s="8">
        <v>3376418.69</v>
      </c>
      <c r="E15" s="9">
        <f t="shared" ref="E15:E22" si="3">C15+D15</f>
        <v>92755346.390000001</v>
      </c>
      <c r="F15" s="8">
        <v>17233430.010000002</v>
      </c>
      <c r="G15" s="8">
        <v>17021634.32</v>
      </c>
      <c r="H15" s="9">
        <f t="shared" si="2"/>
        <v>75521916.379999995</v>
      </c>
      <c r="J15" s="5"/>
      <c r="K15" s="5"/>
      <c r="L15" s="5"/>
      <c r="M15" s="5"/>
      <c r="N15" s="5"/>
    </row>
    <row r="16" spans="1:14" ht="12.95" customHeight="1">
      <c r="A16" s="6">
        <v>2300</v>
      </c>
      <c r="B16" s="7" t="s">
        <v>22</v>
      </c>
      <c r="C16" s="8">
        <v>16777.21</v>
      </c>
      <c r="D16" s="8">
        <v>0</v>
      </c>
      <c r="E16" s="9">
        <f t="shared" si="3"/>
        <v>16777.21</v>
      </c>
      <c r="F16" s="8">
        <v>0</v>
      </c>
      <c r="G16" s="8">
        <v>0</v>
      </c>
      <c r="H16" s="9">
        <f t="shared" si="2"/>
        <v>16777.21</v>
      </c>
      <c r="J16" s="5"/>
      <c r="K16" s="5"/>
      <c r="L16" s="5"/>
      <c r="M16" s="5"/>
      <c r="N16" s="5"/>
    </row>
    <row r="17" spans="1:14" ht="12.95" customHeight="1">
      <c r="A17" s="6">
        <v>2400</v>
      </c>
      <c r="B17" s="7" t="s">
        <v>23</v>
      </c>
      <c r="C17" s="8">
        <v>5601548.2199999997</v>
      </c>
      <c r="D17" s="8">
        <v>319142.95</v>
      </c>
      <c r="E17" s="9">
        <f t="shared" si="3"/>
        <v>5920691.1699999999</v>
      </c>
      <c r="F17" s="8">
        <v>150808.32999999999</v>
      </c>
      <c r="G17" s="8">
        <v>150808.32999999999</v>
      </c>
      <c r="H17" s="9">
        <f t="shared" si="2"/>
        <v>5769882.8399999999</v>
      </c>
      <c r="J17" s="5"/>
      <c r="K17" s="5"/>
      <c r="L17" s="5"/>
      <c r="M17" s="5"/>
      <c r="N17" s="5"/>
    </row>
    <row r="18" spans="1:14" ht="12.95" customHeight="1">
      <c r="A18" s="6">
        <v>2500</v>
      </c>
      <c r="B18" s="7" t="s">
        <v>24</v>
      </c>
      <c r="C18" s="8">
        <v>2118084037.75</v>
      </c>
      <c r="D18" s="8">
        <v>-79679461.480000004</v>
      </c>
      <c r="E18" s="9">
        <f t="shared" si="3"/>
        <v>2038404576.27</v>
      </c>
      <c r="F18" s="8">
        <v>195853871.12</v>
      </c>
      <c r="G18" s="8">
        <v>195873011.12</v>
      </c>
      <c r="H18" s="9">
        <f t="shared" si="2"/>
        <v>1842550705.1500001</v>
      </c>
      <c r="J18" s="5"/>
      <c r="K18" s="5"/>
      <c r="L18" s="5"/>
      <c r="M18" s="5"/>
      <c r="N18" s="5"/>
    </row>
    <row r="19" spans="1:14" ht="12.95" customHeight="1">
      <c r="A19" s="6">
        <v>2600</v>
      </c>
      <c r="B19" s="7" t="s">
        <v>25</v>
      </c>
      <c r="C19" s="8">
        <v>61924035.920000002</v>
      </c>
      <c r="D19" s="8">
        <v>-10069399</v>
      </c>
      <c r="E19" s="9">
        <f t="shared" si="3"/>
        <v>51854636.920000002</v>
      </c>
      <c r="F19" s="8">
        <v>8873834.3599999994</v>
      </c>
      <c r="G19" s="8">
        <v>8873834.3599999994</v>
      </c>
      <c r="H19" s="9">
        <f t="shared" si="2"/>
        <v>42980802.560000002</v>
      </c>
      <c r="J19" s="5"/>
      <c r="K19" s="5"/>
      <c r="L19" s="5"/>
      <c r="M19" s="5"/>
      <c r="N19" s="5"/>
    </row>
    <row r="20" spans="1:14" ht="12.95" customHeight="1">
      <c r="A20" s="6">
        <v>2700</v>
      </c>
      <c r="B20" s="7" t="s">
        <v>26</v>
      </c>
      <c r="C20" s="8">
        <v>30164874</v>
      </c>
      <c r="D20" s="8">
        <v>43039522.340000004</v>
      </c>
      <c r="E20" s="9">
        <f t="shared" si="3"/>
        <v>73204396.340000004</v>
      </c>
      <c r="F20" s="8">
        <v>24101467.309999999</v>
      </c>
      <c r="G20" s="8">
        <v>24101467.309999999</v>
      </c>
      <c r="H20" s="9">
        <f t="shared" si="2"/>
        <v>49102929.030000001</v>
      </c>
      <c r="J20" s="5"/>
      <c r="K20" s="5"/>
      <c r="L20" s="5"/>
      <c r="M20" s="5"/>
      <c r="N20" s="5"/>
    </row>
    <row r="21" spans="1:14" ht="12.95" customHeight="1">
      <c r="A21" s="6">
        <v>2800</v>
      </c>
      <c r="B21" s="7" t="s">
        <v>27</v>
      </c>
      <c r="C21" s="8">
        <v>0</v>
      </c>
      <c r="D21" s="8">
        <v>0</v>
      </c>
      <c r="E21" s="9">
        <f t="shared" si="3"/>
        <v>0</v>
      </c>
      <c r="F21" s="8">
        <v>0</v>
      </c>
      <c r="G21" s="8">
        <v>0</v>
      </c>
      <c r="H21" s="9">
        <f t="shared" si="2"/>
        <v>0</v>
      </c>
      <c r="J21" s="5"/>
      <c r="K21" s="5"/>
      <c r="L21" s="5"/>
      <c r="M21" s="5"/>
      <c r="N21" s="5"/>
    </row>
    <row r="22" spans="1:14" ht="12.95" customHeight="1">
      <c r="A22" s="6">
        <v>2900</v>
      </c>
      <c r="B22" s="7" t="s">
        <v>28</v>
      </c>
      <c r="C22" s="8">
        <v>29283377.699999999</v>
      </c>
      <c r="D22" s="8">
        <v>-4447.5</v>
      </c>
      <c r="E22" s="9">
        <f t="shared" si="3"/>
        <v>29278930.199999999</v>
      </c>
      <c r="F22" s="8">
        <v>865866.73</v>
      </c>
      <c r="G22" s="8">
        <v>865866.73</v>
      </c>
      <c r="H22" s="9">
        <f t="shared" si="2"/>
        <v>28413063.469999999</v>
      </c>
      <c r="J22" s="5"/>
      <c r="K22" s="5"/>
      <c r="L22" s="5"/>
      <c r="M22" s="5"/>
      <c r="N22" s="5"/>
    </row>
    <row r="23" spans="1:14" ht="12.95" customHeight="1">
      <c r="A23" s="16" t="s">
        <v>29</v>
      </c>
      <c r="B23" s="17"/>
      <c r="C23" s="4">
        <f>SUM(C24:C32)</f>
        <v>2605533436.7900004</v>
      </c>
      <c r="D23" s="4">
        <f>SUM(D24:D32)</f>
        <v>88083069.640000015</v>
      </c>
      <c r="E23" s="4">
        <f>C23+D23</f>
        <v>2693616506.4300003</v>
      </c>
      <c r="F23" s="4">
        <f>SUM(F24:F32)</f>
        <v>372448799.64000005</v>
      </c>
      <c r="G23" s="4">
        <f>SUM(G24:G32)</f>
        <v>372365057.37000006</v>
      </c>
      <c r="H23" s="4">
        <f>E23-F23</f>
        <v>2321167706.7900004</v>
      </c>
      <c r="J23" s="5"/>
      <c r="K23" s="5"/>
      <c r="L23" s="5"/>
      <c r="M23" s="5"/>
      <c r="N23" s="5"/>
    </row>
    <row r="24" spans="1:14" ht="12.95" customHeight="1">
      <c r="A24" s="6">
        <v>3100</v>
      </c>
      <c r="B24" s="7" t="s">
        <v>30</v>
      </c>
      <c r="C24" s="8">
        <v>137088310.28999999</v>
      </c>
      <c r="D24" s="8">
        <v>3687696.48</v>
      </c>
      <c r="E24" s="9">
        <f>C24+D24</f>
        <v>140776006.76999998</v>
      </c>
      <c r="F24" s="8">
        <v>21245551.190000001</v>
      </c>
      <c r="G24" s="8">
        <v>21164050.52</v>
      </c>
      <c r="H24" s="9">
        <f t="shared" ref="H24:H32" si="4">E24-F24</f>
        <v>119530455.57999998</v>
      </c>
      <c r="J24" s="5"/>
      <c r="K24" s="5"/>
      <c r="L24" s="5"/>
      <c r="M24" s="5"/>
      <c r="N24" s="5"/>
    </row>
    <row r="25" spans="1:14" ht="12.95" customHeight="1">
      <c r="A25" s="6">
        <v>3200</v>
      </c>
      <c r="B25" s="7" t="s">
        <v>31</v>
      </c>
      <c r="C25" s="8">
        <v>15995830.24</v>
      </c>
      <c r="D25" s="8">
        <v>-3660219.82</v>
      </c>
      <c r="E25" s="9">
        <f t="shared" ref="E25:E32" si="5">C25+D25</f>
        <v>12335610.42</v>
      </c>
      <c r="F25" s="8">
        <v>2207935.88</v>
      </c>
      <c r="G25" s="8">
        <v>2207935.88</v>
      </c>
      <c r="H25" s="9">
        <f t="shared" si="4"/>
        <v>10127674.539999999</v>
      </c>
      <c r="J25" s="5"/>
      <c r="K25" s="5"/>
      <c r="L25" s="5"/>
      <c r="M25" s="5"/>
      <c r="N25" s="5"/>
    </row>
    <row r="26" spans="1:14" ht="12.95" customHeight="1">
      <c r="A26" s="6">
        <v>3300</v>
      </c>
      <c r="B26" s="7" t="s">
        <v>32</v>
      </c>
      <c r="C26" s="8">
        <v>925360787.57000005</v>
      </c>
      <c r="D26" s="8">
        <v>127543899.43000001</v>
      </c>
      <c r="E26" s="9">
        <f t="shared" si="5"/>
        <v>1052904687</v>
      </c>
      <c r="F26" s="8">
        <v>152143385.68000001</v>
      </c>
      <c r="G26" s="8">
        <v>152143385.68000001</v>
      </c>
      <c r="H26" s="9">
        <f t="shared" si="4"/>
        <v>900761301.31999993</v>
      </c>
      <c r="J26" s="5"/>
      <c r="K26" s="5"/>
      <c r="L26" s="5"/>
      <c r="M26" s="5"/>
      <c r="N26" s="5"/>
    </row>
    <row r="27" spans="1:14" ht="12.95" customHeight="1">
      <c r="A27" s="6">
        <v>3400</v>
      </c>
      <c r="B27" s="7" t="s">
        <v>33</v>
      </c>
      <c r="C27" s="8">
        <v>386396809.79000002</v>
      </c>
      <c r="D27" s="8">
        <v>15705910.02</v>
      </c>
      <c r="E27" s="9">
        <f t="shared" si="5"/>
        <v>402102719.81</v>
      </c>
      <c r="F27" s="8">
        <v>35985408.170000002</v>
      </c>
      <c r="G27" s="8">
        <v>35985408.170000002</v>
      </c>
      <c r="H27" s="9">
        <f t="shared" si="4"/>
        <v>366117311.63999999</v>
      </c>
      <c r="J27" s="5"/>
      <c r="K27" s="5"/>
      <c r="L27" s="5"/>
      <c r="M27" s="5"/>
      <c r="N27" s="5"/>
    </row>
    <row r="28" spans="1:14" ht="12.95" customHeight="1">
      <c r="A28" s="6">
        <v>3500</v>
      </c>
      <c r="B28" s="7" t="s">
        <v>34</v>
      </c>
      <c r="C28" s="8">
        <v>975179153.28999996</v>
      </c>
      <c r="D28" s="8">
        <v>-60006717.560000002</v>
      </c>
      <c r="E28" s="9">
        <f t="shared" si="5"/>
        <v>915172435.73000002</v>
      </c>
      <c r="F28" s="8">
        <v>114643017.77</v>
      </c>
      <c r="G28" s="8">
        <v>114642324.17</v>
      </c>
      <c r="H28" s="9">
        <f t="shared" si="4"/>
        <v>800529417.96000004</v>
      </c>
      <c r="J28" s="5"/>
      <c r="K28" s="5"/>
      <c r="L28" s="5"/>
      <c r="M28" s="5"/>
      <c r="N28" s="5"/>
    </row>
    <row r="29" spans="1:14" ht="12.95" customHeight="1">
      <c r="A29" s="6">
        <v>3600</v>
      </c>
      <c r="B29" s="7" t="s">
        <v>35</v>
      </c>
      <c r="C29" s="8">
        <v>9836852</v>
      </c>
      <c r="D29" s="8">
        <v>4818056</v>
      </c>
      <c r="E29" s="9">
        <f t="shared" si="5"/>
        <v>14654908</v>
      </c>
      <c r="F29" s="8">
        <v>3113982.54</v>
      </c>
      <c r="G29" s="8">
        <v>3113982.54</v>
      </c>
      <c r="H29" s="9">
        <f t="shared" si="4"/>
        <v>11540925.460000001</v>
      </c>
      <c r="J29" s="5"/>
      <c r="K29" s="5"/>
      <c r="L29" s="5"/>
      <c r="M29" s="5"/>
      <c r="N29" s="5"/>
    </row>
    <row r="30" spans="1:14" ht="12.95" customHeight="1">
      <c r="A30" s="6">
        <v>3700</v>
      </c>
      <c r="B30" s="7" t="s">
        <v>36</v>
      </c>
      <c r="C30" s="8">
        <v>4632003.05</v>
      </c>
      <c r="D30" s="8">
        <v>120723</v>
      </c>
      <c r="E30" s="9">
        <f t="shared" si="5"/>
        <v>4752726.05</v>
      </c>
      <c r="F30" s="8">
        <v>25520.92</v>
      </c>
      <c r="G30" s="8">
        <v>23972.92</v>
      </c>
      <c r="H30" s="9">
        <f t="shared" si="4"/>
        <v>4727205.13</v>
      </c>
      <c r="J30" s="5"/>
      <c r="K30" s="5"/>
      <c r="L30" s="5"/>
      <c r="M30" s="5"/>
      <c r="N30" s="5"/>
    </row>
    <row r="31" spans="1:14" ht="12.95" customHeight="1">
      <c r="A31" s="6">
        <v>3800</v>
      </c>
      <c r="B31" s="7" t="s">
        <v>37</v>
      </c>
      <c r="C31" s="8">
        <v>465750</v>
      </c>
      <c r="D31" s="8">
        <v>-36658.19</v>
      </c>
      <c r="E31" s="9">
        <f t="shared" si="5"/>
        <v>429091.81</v>
      </c>
      <c r="F31" s="8">
        <v>11128.85</v>
      </c>
      <c r="G31" s="8">
        <v>11128.85</v>
      </c>
      <c r="H31" s="9">
        <f t="shared" si="4"/>
        <v>417962.96</v>
      </c>
      <c r="J31" s="5"/>
      <c r="K31" s="5"/>
      <c r="L31" s="5"/>
      <c r="M31" s="5"/>
      <c r="N31" s="5"/>
    </row>
    <row r="32" spans="1:14" ht="12.95" customHeight="1">
      <c r="A32" s="6">
        <v>3900</v>
      </c>
      <c r="B32" s="7" t="s">
        <v>38</v>
      </c>
      <c r="C32" s="8">
        <v>150577940.56</v>
      </c>
      <c r="D32" s="8">
        <v>-89619.72</v>
      </c>
      <c r="E32" s="9">
        <f t="shared" si="5"/>
        <v>150488320.84</v>
      </c>
      <c r="F32" s="8">
        <v>43072868.640000001</v>
      </c>
      <c r="G32" s="8">
        <v>43072868.640000001</v>
      </c>
      <c r="H32" s="9">
        <f t="shared" si="4"/>
        <v>107415452.2</v>
      </c>
      <c r="J32" s="5"/>
      <c r="K32" s="5"/>
      <c r="L32" s="5"/>
      <c r="M32" s="5"/>
      <c r="N32" s="5"/>
    </row>
    <row r="33" spans="1:14" ht="12.95" customHeight="1">
      <c r="A33" s="16" t="s">
        <v>39</v>
      </c>
      <c r="B33" s="17"/>
      <c r="C33" s="4">
        <f>SUM(C34:C42)</f>
        <v>1393689.0899999999</v>
      </c>
      <c r="D33" s="4">
        <f>SUM(D34:D42)</f>
        <v>5261</v>
      </c>
      <c r="E33" s="4">
        <f>C33+D33</f>
        <v>1398950.0899999999</v>
      </c>
      <c r="F33" s="4">
        <f>SUM(F34:F42)</f>
        <v>0</v>
      </c>
      <c r="G33" s="4">
        <f>SUM(G34:G42)</f>
        <v>0</v>
      </c>
      <c r="H33" s="4">
        <f>E33-F33</f>
        <v>1398950.0899999999</v>
      </c>
      <c r="J33" s="5"/>
      <c r="K33" s="5"/>
      <c r="L33" s="5"/>
      <c r="M33" s="5"/>
      <c r="N33" s="5"/>
    </row>
    <row r="34" spans="1:14" ht="12.95" customHeight="1">
      <c r="A34" s="6">
        <v>4100</v>
      </c>
      <c r="B34" s="7" t="s">
        <v>40</v>
      </c>
      <c r="C34" s="8">
        <v>0</v>
      </c>
      <c r="D34" s="8">
        <v>0</v>
      </c>
      <c r="E34" s="9">
        <f>C34+D34</f>
        <v>0</v>
      </c>
      <c r="F34" s="8">
        <v>0</v>
      </c>
      <c r="G34" s="8">
        <v>0</v>
      </c>
      <c r="H34" s="9">
        <f t="shared" ref="H34:H42" si="6">E34-F34</f>
        <v>0</v>
      </c>
      <c r="J34" s="5"/>
      <c r="K34" s="5"/>
      <c r="L34" s="5"/>
      <c r="M34" s="5"/>
      <c r="N34" s="5"/>
    </row>
    <row r="35" spans="1:14" ht="12.95" customHeight="1">
      <c r="A35" s="6">
        <v>4200</v>
      </c>
      <c r="B35" s="7" t="s">
        <v>41</v>
      </c>
      <c r="C35" s="8">
        <v>0</v>
      </c>
      <c r="D35" s="8">
        <v>0</v>
      </c>
      <c r="E35" s="9">
        <f t="shared" ref="E35:E42" si="7">C35+D35</f>
        <v>0</v>
      </c>
      <c r="F35" s="8">
        <v>0</v>
      </c>
      <c r="G35" s="8">
        <v>0</v>
      </c>
      <c r="H35" s="9">
        <f t="shared" si="6"/>
        <v>0</v>
      </c>
      <c r="J35" s="5"/>
      <c r="K35" s="5"/>
      <c r="L35" s="5"/>
      <c r="M35" s="5"/>
      <c r="N35" s="5"/>
    </row>
    <row r="36" spans="1:14" ht="12.95" customHeight="1">
      <c r="A36" s="6">
        <v>4300</v>
      </c>
      <c r="B36" s="7" t="s">
        <v>42</v>
      </c>
      <c r="C36" s="8">
        <v>576500</v>
      </c>
      <c r="D36" s="8">
        <v>5261</v>
      </c>
      <c r="E36" s="9">
        <f t="shared" si="7"/>
        <v>581761</v>
      </c>
      <c r="F36" s="8">
        <v>0</v>
      </c>
      <c r="G36" s="8">
        <v>0</v>
      </c>
      <c r="H36" s="9">
        <f t="shared" si="6"/>
        <v>581761</v>
      </c>
      <c r="J36" s="5"/>
      <c r="K36" s="5"/>
      <c r="L36" s="5"/>
      <c r="M36" s="5"/>
      <c r="N36" s="5"/>
    </row>
    <row r="37" spans="1:14" ht="12.95" customHeight="1">
      <c r="A37" s="6">
        <v>4400</v>
      </c>
      <c r="B37" s="7" t="s">
        <v>43</v>
      </c>
      <c r="C37" s="8">
        <v>817189.09</v>
      </c>
      <c r="D37" s="8">
        <v>0</v>
      </c>
      <c r="E37" s="9">
        <f t="shared" si="7"/>
        <v>817189.09</v>
      </c>
      <c r="F37" s="8">
        <v>0</v>
      </c>
      <c r="G37" s="8">
        <v>0</v>
      </c>
      <c r="H37" s="9">
        <f t="shared" si="6"/>
        <v>817189.09</v>
      </c>
      <c r="J37" s="5"/>
      <c r="K37" s="5"/>
      <c r="L37" s="5"/>
      <c r="M37" s="5"/>
      <c r="N37" s="5"/>
    </row>
    <row r="38" spans="1:14" ht="12.95" customHeight="1">
      <c r="A38" s="6">
        <v>4500</v>
      </c>
      <c r="B38" s="7" t="s">
        <v>44</v>
      </c>
      <c r="C38" s="8">
        <v>0</v>
      </c>
      <c r="D38" s="8">
        <v>0</v>
      </c>
      <c r="E38" s="9">
        <f t="shared" si="7"/>
        <v>0</v>
      </c>
      <c r="F38" s="8">
        <v>0</v>
      </c>
      <c r="G38" s="8">
        <v>0</v>
      </c>
      <c r="H38" s="9">
        <f t="shared" si="6"/>
        <v>0</v>
      </c>
      <c r="J38" s="5"/>
      <c r="K38" s="5"/>
      <c r="L38" s="5"/>
      <c r="M38" s="5"/>
      <c r="N38" s="5"/>
    </row>
    <row r="39" spans="1:14" ht="12.95" customHeight="1">
      <c r="A39" s="6">
        <v>4600</v>
      </c>
      <c r="B39" s="7" t="s">
        <v>45</v>
      </c>
      <c r="C39" s="8">
        <v>0</v>
      </c>
      <c r="D39" s="8">
        <v>0</v>
      </c>
      <c r="E39" s="9">
        <f t="shared" si="7"/>
        <v>0</v>
      </c>
      <c r="F39" s="8">
        <v>0</v>
      </c>
      <c r="G39" s="8">
        <v>0</v>
      </c>
      <c r="H39" s="9">
        <f t="shared" si="6"/>
        <v>0</v>
      </c>
      <c r="J39" s="5"/>
      <c r="K39" s="5"/>
      <c r="L39" s="5"/>
      <c r="M39" s="5"/>
      <c r="N39" s="5"/>
    </row>
    <row r="40" spans="1:14" ht="12.95" customHeight="1">
      <c r="A40" s="6">
        <v>4700</v>
      </c>
      <c r="B40" s="7" t="s">
        <v>46</v>
      </c>
      <c r="C40" s="8">
        <v>0</v>
      </c>
      <c r="D40" s="8">
        <v>0</v>
      </c>
      <c r="E40" s="9">
        <f t="shared" si="7"/>
        <v>0</v>
      </c>
      <c r="F40" s="8">
        <v>0</v>
      </c>
      <c r="G40" s="8">
        <v>0</v>
      </c>
      <c r="H40" s="9">
        <f t="shared" si="6"/>
        <v>0</v>
      </c>
      <c r="J40" s="5"/>
      <c r="K40" s="5"/>
      <c r="L40" s="5"/>
      <c r="M40" s="5"/>
      <c r="N40" s="5"/>
    </row>
    <row r="41" spans="1:14" ht="12.95" customHeight="1">
      <c r="A41" s="6">
        <v>4800</v>
      </c>
      <c r="B41" s="7" t="s">
        <v>47</v>
      </c>
      <c r="C41" s="8">
        <v>0</v>
      </c>
      <c r="D41" s="8">
        <v>0</v>
      </c>
      <c r="E41" s="9">
        <f t="shared" si="7"/>
        <v>0</v>
      </c>
      <c r="F41" s="8">
        <v>0</v>
      </c>
      <c r="G41" s="8">
        <v>0</v>
      </c>
      <c r="H41" s="9">
        <f t="shared" si="6"/>
        <v>0</v>
      </c>
      <c r="J41" s="5"/>
      <c r="K41" s="5"/>
      <c r="L41" s="5"/>
      <c r="M41" s="5"/>
      <c r="N41" s="5"/>
    </row>
    <row r="42" spans="1:14" ht="12.95" customHeight="1">
      <c r="A42" s="6">
        <v>4900</v>
      </c>
      <c r="B42" s="7" t="s">
        <v>48</v>
      </c>
      <c r="C42" s="8">
        <v>0</v>
      </c>
      <c r="D42" s="8">
        <v>0</v>
      </c>
      <c r="E42" s="9">
        <f t="shared" si="7"/>
        <v>0</v>
      </c>
      <c r="F42" s="8">
        <v>0</v>
      </c>
      <c r="G42" s="8">
        <v>0</v>
      </c>
      <c r="H42" s="9">
        <f t="shared" si="6"/>
        <v>0</v>
      </c>
      <c r="J42" s="5"/>
      <c r="K42" s="5"/>
      <c r="L42" s="5"/>
      <c r="M42" s="5"/>
      <c r="N42" s="5"/>
    </row>
    <row r="43" spans="1:14" ht="12.95" customHeight="1">
      <c r="A43" s="16" t="s">
        <v>49</v>
      </c>
      <c r="B43" s="17"/>
      <c r="C43" s="4">
        <f>SUM(C44:C52)</f>
        <v>61568584</v>
      </c>
      <c r="D43" s="4">
        <f>SUM(D44:D52)</f>
        <v>31199601.960000005</v>
      </c>
      <c r="E43" s="4">
        <f>C43+D43</f>
        <v>92768185.960000008</v>
      </c>
      <c r="F43" s="4">
        <f>SUM(F44:F52)</f>
        <v>874564.89</v>
      </c>
      <c r="G43" s="4">
        <f>SUM(G44:G52)</f>
        <v>874564.89</v>
      </c>
      <c r="H43" s="4">
        <f>E43-F43</f>
        <v>91893621.070000008</v>
      </c>
      <c r="J43" s="5"/>
      <c r="K43" s="5"/>
      <c r="L43" s="5"/>
      <c r="M43" s="5"/>
      <c r="N43" s="5"/>
    </row>
    <row r="44" spans="1:14" ht="12.95" customHeight="1">
      <c r="A44" s="6">
        <v>5100</v>
      </c>
      <c r="B44" s="7" t="s">
        <v>50</v>
      </c>
      <c r="C44" s="8">
        <v>1303984</v>
      </c>
      <c r="D44" s="8">
        <v>2516700.33</v>
      </c>
      <c r="E44" s="9">
        <f>C44+D44</f>
        <v>3820684.33</v>
      </c>
      <c r="F44" s="8">
        <v>45588</v>
      </c>
      <c r="G44" s="8">
        <v>45588</v>
      </c>
      <c r="H44" s="9">
        <f t="shared" ref="H44:H52" si="8">E44-F44</f>
        <v>3775096.33</v>
      </c>
      <c r="J44" s="5"/>
      <c r="K44" s="5"/>
      <c r="L44" s="5"/>
      <c r="M44" s="5"/>
      <c r="N44" s="5"/>
    </row>
    <row r="45" spans="1:14" ht="12.95" customHeight="1">
      <c r="A45" s="6">
        <v>5200</v>
      </c>
      <c r="B45" s="7" t="s">
        <v>51</v>
      </c>
      <c r="C45" s="8">
        <v>0</v>
      </c>
      <c r="D45" s="8">
        <v>56010</v>
      </c>
      <c r="E45" s="9">
        <f t="shared" ref="E45:E52" si="9">C45+D45</f>
        <v>56010</v>
      </c>
      <c r="F45" s="8">
        <v>0</v>
      </c>
      <c r="G45" s="8">
        <v>0</v>
      </c>
      <c r="H45" s="9">
        <f t="shared" si="8"/>
        <v>56010</v>
      </c>
      <c r="J45" s="5"/>
      <c r="K45" s="5"/>
      <c r="L45" s="5"/>
      <c r="M45" s="5"/>
      <c r="N45" s="5"/>
    </row>
    <row r="46" spans="1:14" ht="12.95" customHeight="1">
      <c r="A46" s="6">
        <v>5300</v>
      </c>
      <c r="B46" s="7" t="s">
        <v>52</v>
      </c>
      <c r="C46" s="8">
        <v>60000000</v>
      </c>
      <c r="D46" s="8">
        <v>10051502.710000001</v>
      </c>
      <c r="E46" s="9">
        <f t="shared" si="9"/>
        <v>70051502.710000008</v>
      </c>
      <c r="F46" s="8">
        <v>0</v>
      </c>
      <c r="G46" s="8">
        <v>0</v>
      </c>
      <c r="H46" s="9">
        <f t="shared" si="8"/>
        <v>70051502.710000008</v>
      </c>
      <c r="J46" s="5"/>
      <c r="K46" s="5"/>
      <c r="L46" s="5"/>
      <c r="M46" s="5"/>
      <c r="N46" s="5"/>
    </row>
    <row r="47" spans="1:14" ht="12.95" customHeight="1">
      <c r="A47" s="6">
        <v>5400</v>
      </c>
      <c r="B47" s="7" t="s">
        <v>53</v>
      </c>
      <c r="C47" s="8">
        <v>0</v>
      </c>
      <c r="D47" s="8">
        <v>17536743.120000001</v>
      </c>
      <c r="E47" s="9">
        <f t="shared" si="9"/>
        <v>17536743.120000001</v>
      </c>
      <c r="F47" s="8">
        <v>0</v>
      </c>
      <c r="G47" s="8">
        <v>0</v>
      </c>
      <c r="H47" s="9">
        <f t="shared" si="8"/>
        <v>17536743.120000001</v>
      </c>
      <c r="J47" s="5"/>
      <c r="K47" s="5"/>
      <c r="L47" s="5"/>
      <c r="M47" s="5"/>
      <c r="N47" s="5"/>
    </row>
    <row r="48" spans="1:14" ht="12.95" customHeight="1">
      <c r="A48" s="6">
        <v>5500</v>
      </c>
      <c r="B48" s="7" t="s">
        <v>54</v>
      </c>
      <c r="C48" s="8">
        <v>0</v>
      </c>
      <c r="D48" s="8">
        <v>0</v>
      </c>
      <c r="E48" s="9">
        <f t="shared" si="9"/>
        <v>0</v>
      </c>
      <c r="F48" s="8">
        <v>0</v>
      </c>
      <c r="G48" s="8">
        <v>0</v>
      </c>
      <c r="H48" s="9">
        <f t="shared" si="8"/>
        <v>0</v>
      </c>
      <c r="J48" s="5"/>
      <c r="K48" s="5"/>
      <c r="L48" s="5"/>
      <c r="M48" s="5"/>
      <c r="N48" s="5"/>
    </row>
    <row r="49" spans="1:14" ht="12.95" customHeight="1">
      <c r="A49" s="6">
        <v>5600</v>
      </c>
      <c r="B49" s="7" t="s">
        <v>55</v>
      </c>
      <c r="C49" s="8">
        <v>264600</v>
      </c>
      <c r="D49" s="8">
        <v>1038645.8</v>
      </c>
      <c r="E49" s="9">
        <f t="shared" si="9"/>
        <v>1303245.8</v>
      </c>
      <c r="F49" s="8">
        <v>828976.89</v>
      </c>
      <c r="G49" s="8">
        <v>828976.89</v>
      </c>
      <c r="H49" s="9">
        <f t="shared" si="8"/>
        <v>474268.91000000003</v>
      </c>
      <c r="J49" s="5"/>
      <c r="K49" s="5"/>
      <c r="L49" s="5"/>
      <c r="M49" s="5"/>
      <c r="N49" s="5"/>
    </row>
    <row r="50" spans="1:14" ht="12.95" customHeight="1">
      <c r="A50" s="6">
        <v>5700</v>
      </c>
      <c r="B50" s="7" t="s">
        <v>56</v>
      </c>
      <c r="C50" s="8">
        <v>0</v>
      </c>
      <c r="D50" s="8">
        <v>0</v>
      </c>
      <c r="E50" s="9">
        <f t="shared" si="9"/>
        <v>0</v>
      </c>
      <c r="F50" s="8">
        <v>0</v>
      </c>
      <c r="G50" s="8">
        <v>0</v>
      </c>
      <c r="H50" s="9">
        <f t="shared" si="8"/>
        <v>0</v>
      </c>
      <c r="J50" s="5"/>
      <c r="K50" s="5"/>
      <c r="L50" s="5"/>
      <c r="M50" s="5"/>
      <c r="N50" s="5"/>
    </row>
    <row r="51" spans="1:14" ht="12.95" customHeight="1">
      <c r="A51" s="6">
        <v>5800</v>
      </c>
      <c r="B51" s="7" t="s">
        <v>57</v>
      </c>
      <c r="C51" s="8">
        <v>0</v>
      </c>
      <c r="D51" s="8">
        <v>0</v>
      </c>
      <c r="E51" s="9">
        <f t="shared" si="9"/>
        <v>0</v>
      </c>
      <c r="F51" s="8">
        <v>0</v>
      </c>
      <c r="G51" s="8">
        <v>0</v>
      </c>
      <c r="H51" s="9">
        <f t="shared" si="8"/>
        <v>0</v>
      </c>
      <c r="J51" s="5"/>
      <c r="K51" s="5"/>
      <c r="L51" s="5"/>
      <c r="M51" s="5"/>
      <c r="N51" s="5"/>
    </row>
    <row r="52" spans="1:14" ht="12.95" customHeight="1">
      <c r="A52" s="6">
        <v>5900</v>
      </c>
      <c r="B52" s="7" t="s">
        <v>58</v>
      </c>
      <c r="C52" s="8">
        <v>0</v>
      </c>
      <c r="D52" s="8">
        <v>0</v>
      </c>
      <c r="E52" s="9">
        <f t="shared" si="9"/>
        <v>0</v>
      </c>
      <c r="F52" s="8">
        <v>0</v>
      </c>
      <c r="G52" s="8">
        <v>0</v>
      </c>
      <c r="H52" s="9">
        <f t="shared" si="8"/>
        <v>0</v>
      </c>
      <c r="J52" s="5"/>
      <c r="K52" s="5"/>
      <c r="L52" s="5"/>
      <c r="M52" s="5"/>
      <c r="N52" s="5"/>
    </row>
    <row r="53" spans="1:14" ht="12.95" customHeight="1">
      <c r="A53" s="16" t="s">
        <v>59</v>
      </c>
      <c r="B53" s="17"/>
      <c r="C53" s="4">
        <f>SUM(C54:C56)</f>
        <v>240000000</v>
      </c>
      <c r="D53" s="4">
        <f>SUM(D54:D56)</f>
        <v>85167268.780000001</v>
      </c>
      <c r="E53" s="4">
        <f>C53+D53</f>
        <v>325167268.77999997</v>
      </c>
      <c r="F53" s="4">
        <f>SUM(F54:F56)</f>
        <v>10826986.02</v>
      </c>
      <c r="G53" s="4">
        <f>SUM(G54:G56)</f>
        <v>10826986.02</v>
      </c>
      <c r="H53" s="4">
        <f>E53-F53</f>
        <v>314340282.75999999</v>
      </c>
      <c r="J53" s="5"/>
      <c r="K53" s="5"/>
      <c r="L53" s="5"/>
      <c r="M53" s="5"/>
      <c r="N53" s="5"/>
    </row>
    <row r="54" spans="1:14" ht="12.95" customHeight="1">
      <c r="A54" s="6">
        <v>6100</v>
      </c>
      <c r="B54" s="7" t="s">
        <v>60</v>
      </c>
      <c r="C54" s="8">
        <v>0</v>
      </c>
      <c r="D54" s="8">
        <v>0</v>
      </c>
      <c r="E54" s="9">
        <f>C54+D54</f>
        <v>0</v>
      </c>
      <c r="F54" s="8">
        <v>0</v>
      </c>
      <c r="G54" s="8">
        <v>0</v>
      </c>
      <c r="H54" s="9">
        <f t="shared" ref="H54:H56" si="10">E54-F54</f>
        <v>0</v>
      </c>
      <c r="J54" s="5"/>
      <c r="K54" s="5"/>
      <c r="L54" s="5"/>
      <c r="M54" s="5"/>
      <c r="N54" s="5"/>
    </row>
    <row r="55" spans="1:14" ht="12.95" customHeight="1">
      <c r="A55" s="6">
        <v>6200</v>
      </c>
      <c r="B55" s="7" t="s">
        <v>61</v>
      </c>
      <c r="C55" s="8">
        <v>240000000</v>
      </c>
      <c r="D55" s="8">
        <v>85167268.780000001</v>
      </c>
      <c r="E55" s="9">
        <f t="shared" ref="E55:E76" si="11">C55+D55</f>
        <v>325167268.77999997</v>
      </c>
      <c r="F55" s="8">
        <v>10826986.02</v>
      </c>
      <c r="G55" s="8">
        <v>10826986.02</v>
      </c>
      <c r="H55" s="9">
        <f t="shared" si="10"/>
        <v>314340282.75999999</v>
      </c>
      <c r="J55" s="5"/>
      <c r="K55" s="5"/>
      <c r="L55" s="5"/>
      <c r="M55" s="5"/>
      <c r="N55" s="5"/>
    </row>
    <row r="56" spans="1:14" ht="12.95" customHeight="1">
      <c r="A56" s="6">
        <v>6300</v>
      </c>
      <c r="B56" s="7" t="s">
        <v>62</v>
      </c>
      <c r="C56" s="8">
        <v>0</v>
      </c>
      <c r="D56" s="8">
        <v>0</v>
      </c>
      <c r="E56" s="9">
        <f t="shared" si="11"/>
        <v>0</v>
      </c>
      <c r="F56" s="8">
        <v>0</v>
      </c>
      <c r="G56" s="8">
        <v>0</v>
      </c>
      <c r="H56" s="9">
        <f t="shared" si="10"/>
        <v>0</v>
      </c>
      <c r="J56" s="5"/>
      <c r="K56" s="5"/>
      <c r="L56" s="5"/>
      <c r="M56" s="5"/>
      <c r="N56" s="5"/>
    </row>
    <row r="57" spans="1:14" ht="12.95" customHeight="1">
      <c r="A57" s="16" t="s">
        <v>63</v>
      </c>
      <c r="B57" s="17"/>
      <c r="C57" s="4">
        <f>SUM(C58:C64)</f>
        <v>68706854.980000004</v>
      </c>
      <c r="D57" s="4">
        <f>SUM(D58:D64)</f>
        <v>53676822</v>
      </c>
      <c r="E57" s="4">
        <f>C57+D57</f>
        <v>122383676.98</v>
      </c>
      <c r="F57" s="4">
        <v>0</v>
      </c>
      <c r="G57" s="4">
        <v>0</v>
      </c>
      <c r="H57" s="4">
        <f>E57-F57</f>
        <v>122383676.98</v>
      </c>
      <c r="J57" s="5"/>
      <c r="K57" s="5"/>
      <c r="L57" s="5"/>
      <c r="M57" s="5"/>
      <c r="N57" s="5"/>
    </row>
    <row r="58" spans="1:14" ht="12.95" customHeight="1">
      <c r="A58" s="6">
        <v>7100</v>
      </c>
      <c r="B58" s="7" t="s">
        <v>64</v>
      </c>
      <c r="C58" s="8">
        <v>0</v>
      </c>
      <c r="D58" s="8">
        <v>0</v>
      </c>
      <c r="E58" s="9">
        <f t="shared" si="11"/>
        <v>0</v>
      </c>
      <c r="F58" s="10">
        <v>0</v>
      </c>
      <c r="G58" s="10">
        <v>0</v>
      </c>
      <c r="H58" s="9">
        <f t="shared" ref="H58:H64" si="12">E58-F58</f>
        <v>0</v>
      </c>
      <c r="J58" s="5"/>
      <c r="K58" s="5"/>
      <c r="L58" s="5"/>
      <c r="M58" s="5"/>
      <c r="N58" s="5"/>
    </row>
    <row r="59" spans="1:14" ht="12.95" customHeight="1">
      <c r="A59" s="6">
        <v>7200</v>
      </c>
      <c r="B59" s="7" t="s">
        <v>65</v>
      </c>
      <c r="C59" s="8">
        <v>0</v>
      </c>
      <c r="D59" s="8">
        <v>0</v>
      </c>
      <c r="E59" s="9">
        <f t="shared" si="11"/>
        <v>0</v>
      </c>
      <c r="F59" s="10">
        <v>0</v>
      </c>
      <c r="G59" s="10">
        <v>0</v>
      </c>
      <c r="H59" s="9">
        <f t="shared" si="12"/>
        <v>0</v>
      </c>
      <c r="J59" s="5"/>
      <c r="K59" s="5"/>
      <c r="L59" s="5"/>
      <c r="M59" s="5"/>
      <c r="N59" s="5"/>
    </row>
    <row r="60" spans="1:14" ht="12.95" customHeight="1">
      <c r="A60" s="6">
        <v>7300</v>
      </c>
      <c r="B60" s="7" t="s">
        <v>66</v>
      </c>
      <c r="C60" s="8">
        <v>0</v>
      </c>
      <c r="D60" s="8">
        <v>0</v>
      </c>
      <c r="E60" s="9">
        <f t="shared" si="11"/>
        <v>0</v>
      </c>
      <c r="F60" s="10">
        <v>0</v>
      </c>
      <c r="G60" s="10">
        <v>0</v>
      </c>
      <c r="H60" s="9">
        <f t="shared" si="12"/>
        <v>0</v>
      </c>
      <c r="J60" s="5"/>
      <c r="K60" s="5"/>
      <c r="L60" s="5"/>
      <c r="M60" s="5"/>
      <c r="N60" s="5"/>
    </row>
    <row r="61" spans="1:14" ht="12.95" customHeight="1">
      <c r="A61" s="6">
        <v>7400</v>
      </c>
      <c r="B61" s="7" t="s">
        <v>67</v>
      </c>
      <c r="C61" s="8">
        <v>0</v>
      </c>
      <c r="D61" s="8">
        <v>0</v>
      </c>
      <c r="E61" s="9">
        <f t="shared" si="11"/>
        <v>0</v>
      </c>
      <c r="F61" s="10">
        <v>0</v>
      </c>
      <c r="G61" s="10">
        <v>0</v>
      </c>
      <c r="H61" s="9">
        <f t="shared" si="12"/>
        <v>0</v>
      </c>
      <c r="J61" s="5"/>
      <c r="K61" s="5"/>
      <c r="L61" s="5"/>
      <c r="M61" s="5"/>
      <c r="N61" s="5"/>
    </row>
    <row r="62" spans="1:14" ht="12.95" customHeight="1">
      <c r="A62" s="6">
        <v>7500</v>
      </c>
      <c r="B62" s="7" t="s">
        <v>68</v>
      </c>
      <c r="C62" s="8">
        <v>0</v>
      </c>
      <c r="D62" s="8">
        <v>0</v>
      </c>
      <c r="E62" s="9">
        <f t="shared" si="11"/>
        <v>0</v>
      </c>
      <c r="F62" s="10">
        <v>0</v>
      </c>
      <c r="G62" s="10">
        <v>0</v>
      </c>
      <c r="H62" s="9">
        <f t="shared" si="12"/>
        <v>0</v>
      </c>
      <c r="J62" s="5"/>
      <c r="K62" s="5"/>
      <c r="L62" s="5"/>
      <c r="M62" s="5"/>
      <c r="N62" s="5"/>
    </row>
    <row r="63" spans="1:14" ht="12.95" customHeight="1">
      <c r="A63" s="6">
        <v>7600</v>
      </c>
      <c r="B63" s="7" t="s">
        <v>69</v>
      </c>
      <c r="C63" s="8">
        <v>0</v>
      </c>
      <c r="D63" s="8">
        <v>0</v>
      </c>
      <c r="E63" s="9">
        <f t="shared" si="11"/>
        <v>0</v>
      </c>
      <c r="F63" s="10">
        <v>0</v>
      </c>
      <c r="G63" s="10">
        <v>0</v>
      </c>
      <c r="H63" s="9">
        <f t="shared" si="12"/>
        <v>0</v>
      </c>
      <c r="J63" s="5"/>
      <c r="K63" s="5"/>
      <c r="L63" s="5"/>
      <c r="M63" s="5"/>
      <c r="N63" s="5"/>
    </row>
    <row r="64" spans="1:14" ht="12.95" customHeight="1">
      <c r="A64" s="6">
        <v>7900</v>
      </c>
      <c r="B64" s="7" t="s">
        <v>70</v>
      </c>
      <c r="C64" s="8">
        <v>68706854.980000004</v>
      </c>
      <c r="D64" s="8">
        <v>53676822</v>
      </c>
      <c r="E64" s="9">
        <f t="shared" si="11"/>
        <v>122383676.98</v>
      </c>
      <c r="F64" s="10">
        <v>0</v>
      </c>
      <c r="G64" s="10">
        <v>0</v>
      </c>
      <c r="H64" s="9">
        <f t="shared" si="12"/>
        <v>122383676.98</v>
      </c>
      <c r="J64" s="5"/>
      <c r="K64" s="5"/>
      <c r="L64" s="5"/>
      <c r="M64" s="5"/>
      <c r="N64" s="5"/>
    </row>
    <row r="65" spans="1:14" ht="12.95" customHeight="1">
      <c r="A65" s="16" t="s">
        <v>71</v>
      </c>
      <c r="B65" s="17"/>
      <c r="C65" s="4">
        <v>0</v>
      </c>
      <c r="D65" s="4">
        <v>0</v>
      </c>
      <c r="E65" s="4">
        <f>C65+D65</f>
        <v>0</v>
      </c>
      <c r="F65" s="4">
        <v>0</v>
      </c>
      <c r="G65" s="4">
        <v>0</v>
      </c>
      <c r="H65" s="4">
        <f>E65-F65</f>
        <v>0</v>
      </c>
      <c r="J65" s="5"/>
      <c r="K65" s="5"/>
      <c r="L65" s="5"/>
      <c r="M65" s="5"/>
      <c r="N65" s="5"/>
    </row>
    <row r="66" spans="1:14" ht="12.95" customHeight="1">
      <c r="A66" s="6">
        <v>8100</v>
      </c>
      <c r="B66" s="7" t="s">
        <v>72</v>
      </c>
      <c r="C66" s="10">
        <v>0</v>
      </c>
      <c r="D66" s="10">
        <v>0</v>
      </c>
      <c r="E66" s="9">
        <f t="shared" si="11"/>
        <v>0</v>
      </c>
      <c r="F66" s="10">
        <v>0</v>
      </c>
      <c r="G66" s="10">
        <v>0</v>
      </c>
      <c r="H66" s="9">
        <f t="shared" ref="H66:H68" si="13">E66-F66</f>
        <v>0</v>
      </c>
      <c r="J66" s="5"/>
      <c r="K66" s="5"/>
      <c r="L66" s="5"/>
      <c r="M66" s="5"/>
      <c r="N66" s="5"/>
    </row>
    <row r="67" spans="1:14" ht="12.95" customHeight="1">
      <c r="A67" s="6">
        <v>8300</v>
      </c>
      <c r="B67" s="7" t="s">
        <v>73</v>
      </c>
      <c r="C67" s="10">
        <v>0</v>
      </c>
      <c r="D67" s="10">
        <v>0</v>
      </c>
      <c r="E67" s="9">
        <f t="shared" si="11"/>
        <v>0</v>
      </c>
      <c r="F67" s="10">
        <v>0</v>
      </c>
      <c r="G67" s="10">
        <v>0</v>
      </c>
      <c r="H67" s="9">
        <f t="shared" si="13"/>
        <v>0</v>
      </c>
      <c r="J67" s="5"/>
      <c r="K67" s="5"/>
      <c r="L67" s="5"/>
      <c r="M67" s="5"/>
      <c r="N67" s="5"/>
    </row>
    <row r="68" spans="1:14" ht="12.95" customHeight="1">
      <c r="A68" s="6">
        <v>8500</v>
      </c>
      <c r="B68" s="7" t="s">
        <v>74</v>
      </c>
      <c r="C68" s="10">
        <v>0</v>
      </c>
      <c r="D68" s="10">
        <v>0</v>
      </c>
      <c r="E68" s="9">
        <f t="shared" si="11"/>
        <v>0</v>
      </c>
      <c r="F68" s="10">
        <v>0</v>
      </c>
      <c r="G68" s="10">
        <v>0</v>
      </c>
      <c r="H68" s="9">
        <f t="shared" si="13"/>
        <v>0</v>
      </c>
      <c r="J68" s="5"/>
      <c r="K68" s="5"/>
      <c r="L68" s="5"/>
      <c r="M68" s="5"/>
      <c r="N68" s="5"/>
    </row>
    <row r="69" spans="1:14" ht="12.95" customHeight="1">
      <c r="A69" s="16" t="s">
        <v>75</v>
      </c>
      <c r="B69" s="17"/>
      <c r="C69" s="4">
        <v>0</v>
      </c>
      <c r="D69" s="4">
        <v>0</v>
      </c>
      <c r="E69" s="4">
        <f>C69+D69</f>
        <v>0</v>
      </c>
      <c r="F69" s="4">
        <v>0</v>
      </c>
      <c r="G69" s="4">
        <v>0</v>
      </c>
      <c r="H69" s="4">
        <f>E69-F69</f>
        <v>0</v>
      </c>
      <c r="J69" s="5"/>
      <c r="K69" s="5"/>
      <c r="L69" s="5"/>
      <c r="M69" s="5"/>
      <c r="N69" s="5"/>
    </row>
    <row r="70" spans="1:14" ht="12.95" customHeight="1">
      <c r="A70" s="6">
        <v>9100</v>
      </c>
      <c r="B70" s="7" t="s">
        <v>76</v>
      </c>
      <c r="C70" s="10">
        <v>0</v>
      </c>
      <c r="D70" s="10">
        <v>0</v>
      </c>
      <c r="E70" s="9">
        <f t="shared" si="11"/>
        <v>0</v>
      </c>
      <c r="F70" s="10">
        <v>0</v>
      </c>
      <c r="G70" s="10">
        <v>0</v>
      </c>
      <c r="H70" s="9">
        <f t="shared" ref="H70:H76" si="14">E70-F70</f>
        <v>0</v>
      </c>
      <c r="J70" s="5"/>
      <c r="K70" s="5"/>
      <c r="L70" s="5"/>
      <c r="M70" s="5"/>
      <c r="N70" s="5"/>
    </row>
    <row r="71" spans="1:14" ht="12.95" customHeight="1">
      <c r="A71" s="6">
        <v>9200</v>
      </c>
      <c r="B71" s="7" t="s">
        <v>77</v>
      </c>
      <c r="C71" s="10">
        <v>0</v>
      </c>
      <c r="D71" s="10">
        <v>0</v>
      </c>
      <c r="E71" s="9">
        <f t="shared" si="11"/>
        <v>0</v>
      </c>
      <c r="F71" s="10">
        <v>0</v>
      </c>
      <c r="G71" s="10">
        <v>0</v>
      </c>
      <c r="H71" s="9">
        <f t="shared" si="14"/>
        <v>0</v>
      </c>
      <c r="J71" s="5"/>
      <c r="K71" s="5"/>
      <c r="L71" s="5"/>
      <c r="M71" s="5"/>
      <c r="N71" s="5"/>
    </row>
    <row r="72" spans="1:14" ht="12.95" customHeight="1">
      <c r="A72" s="6">
        <v>9300</v>
      </c>
      <c r="B72" s="7" t="s">
        <v>78</v>
      </c>
      <c r="C72" s="10">
        <v>0</v>
      </c>
      <c r="D72" s="10">
        <v>0</v>
      </c>
      <c r="E72" s="9">
        <f t="shared" si="11"/>
        <v>0</v>
      </c>
      <c r="F72" s="10">
        <v>0</v>
      </c>
      <c r="G72" s="10">
        <v>0</v>
      </c>
      <c r="H72" s="9">
        <f t="shared" si="14"/>
        <v>0</v>
      </c>
      <c r="J72" s="5"/>
      <c r="K72" s="5"/>
      <c r="L72" s="5"/>
      <c r="M72" s="5"/>
      <c r="N72" s="5"/>
    </row>
    <row r="73" spans="1:14" ht="12.95" customHeight="1">
      <c r="A73" s="6">
        <v>9400</v>
      </c>
      <c r="B73" s="7" t="s">
        <v>79</v>
      </c>
      <c r="C73" s="10">
        <v>0</v>
      </c>
      <c r="D73" s="10">
        <v>0</v>
      </c>
      <c r="E73" s="9">
        <f t="shared" si="11"/>
        <v>0</v>
      </c>
      <c r="F73" s="10">
        <v>0</v>
      </c>
      <c r="G73" s="10">
        <v>0</v>
      </c>
      <c r="H73" s="9">
        <f t="shared" si="14"/>
        <v>0</v>
      </c>
      <c r="J73" s="5"/>
      <c r="K73" s="5"/>
      <c r="L73" s="5"/>
      <c r="M73" s="5"/>
      <c r="N73" s="5"/>
    </row>
    <row r="74" spans="1:14" ht="12.95" customHeight="1">
      <c r="A74" s="6">
        <v>9500</v>
      </c>
      <c r="B74" s="7" t="s">
        <v>80</v>
      </c>
      <c r="C74" s="10">
        <v>0</v>
      </c>
      <c r="D74" s="10">
        <v>0</v>
      </c>
      <c r="E74" s="9">
        <f t="shared" si="11"/>
        <v>0</v>
      </c>
      <c r="F74" s="10">
        <v>0</v>
      </c>
      <c r="G74" s="10">
        <v>0</v>
      </c>
      <c r="H74" s="9">
        <f t="shared" si="14"/>
        <v>0</v>
      </c>
      <c r="J74" s="5"/>
      <c r="K74" s="5"/>
      <c r="L74" s="5"/>
      <c r="M74" s="5"/>
      <c r="N74" s="5"/>
    </row>
    <row r="75" spans="1:14" ht="12.95" customHeight="1">
      <c r="A75" s="6">
        <v>9600</v>
      </c>
      <c r="B75" s="7" t="s">
        <v>81</v>
      </c>
      <c r="C75" s="10">
        <v>0</v>
      </c>
      <c r="D75" s="10">
        <v>0</v>
      </c>
      <c r="E75" s="9">
        <f t="shared" si="11"/>
        <v>0</v>
      </c>
      <c r="F75" s="10">
        <v>0</v>
      </c>
      <c r="G75" s="10">
        <v>0</v>
      </c>
      <c r="H75" s="9">
        <f t="shared" si="14"/>
        <v>0</v>
      </c>
      <c r="J75" s="5"/>
      <c r="K75" s="5"/>
      <c r="L75" s="5"/>
      <c r="M75" s="5"/>
      <c r="N75" s="5"/>
    </row>
    <row r="76" spans="1:14" ht="12.95" customHeight="1">
      <c r="A76" s="6">
        <v>9900</v>
      </c>
      <c r="B76" s="7" t="s">
        <v>82</v>
      </c>
      <c r="C76" s="10">
        <v>0</v>
      </c>
      <c r="D76" s="10">
        <v>0</v>
      </c>
      <c r="E76" s="9">
        <f t="shared" si="11"/>
        <v>0</v>
      </c>
      <c r="F76" s="10">
        <v>0</v>
      </c>
      <c r="G76" s="10">
        <v>0</v>
      </c>
      <c r="H76" s="9">
        <f t="shared" si="14"/>
        <v>0</v>
      </c>
      <c r="J76" s="5"/>
      <c r="K76" s="5"/>
      <c r="L76" s="5"/>
      <c r="M76" s="5"/>
      <c r="N76" s="5"/>
    </row>
    <row r="77" spans="1:14" ht="18.95" customHeight="1">
      <c r="A77" s="11"/>
      <c r="B77" s="12" t="s">
        <v>83</v>
      </c>
      <c r="C77" s="13">
        <f t="shared" ref="C77:G77" si="15">C69+C65+C57+C53+C43+C33+C23+C13+C5</f>
        <v>13359576442.450001</v>
      </c>
      <c r="D77" s="13">
        <f t="shared" si="15"/>
        <v>403587192.95000005</v>
      </c>
      <c r="E77" s="13">
        <f t="shared" si="15"/>
        <v>13763163635.400002</v>
      </c>
      <c r="F77" s="13">
        <f t="shared" si="15"/>
        <v>2463449173.0300002</v>
      </c>
      <c r="G77" s="13">
        <f t="shared" si="15"/>
        <v>2463152528.9700003</v>
      </c>
      <c r="H77" s="13">
        <f>H69+H65+H57+H53+H43+H33+H23+H13+H5</f>
        <v>11299714462.370001</v>
      </c>
      <c r="J77" s="5"/>
      <c r="K77" s="5"/>
      <c r="L77" s="5"/>
      <c r="M77" s="5"/>
      <c r="N77" s="5"/>
    </row>
    <row r="78" spans="1:14" ht="15">
      <c r="A78" s="14" t="s">
        <v>84</v>
      </c>
    </row>
    <row r="80" spans="1:14">
      <c r="C80" s="15"/>
      <c r="D80" s="15"/>
      <c r="E80" s="15"/>
      <c r="F80" s="15"/>
      <c r="G80" s="15"/>
      <c r="H80" s="15"/>
    </row>
  </sheetData>
  <mergeCells count="13">
    <mergeCell ref="A13:B13"/>
    <mergeCell ref="A1:H1"/>
    <mergeCell ref="A2:B4"/>
    <mergeCell ref="C2:G2"/>
    <mergeCell ref="H2:H3"/>
    <mergeCell ref="A5:B5"/>
    <mergeCell ref="A69:B69"/>
    <mergeCell ref="A23:B23"/>
    <mergeCell ref="A33:B33"/>
    <mergeCell ref="A43:B43"/>
    <mergeCell ref="A53:B53"/>
    <mergeCell ref="A57:B57"/>
    <mergeCell ref="A65:B65"/>
  </mergeCells>
  <printOptions horizontalCentered="1"/>
  <pageMargins left="0.23622047244094491" right="0.23622047244094491" top="0.74803149606299213" bottom="0.74803149606299213" header="0.31496062992125984" footer="0.31496062992125984"/>
  <pageSetup scale="78" firstPageNumber="51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2021-04-27T19:22:48Z</cp:lastPrinted>
  <dcterms:created xsi:type="dcterms:W3CDTF">2021-04-27T16:30:45Z</dcterms:created>
  <dcterms:modified xsi:type="dcterms:W3CDTF">2021-04-27T19:22:53Z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