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"/>
    </mc:Choice>
  </mc:AlternateContent>
  <xr:revisionPtr revIDLastSave="0" documentId="13_ncr:1_{44B0BD78-84F6-4919-B528-9DF4B498D778}" xr6:coauthVersionLast="36" xr6:coauthVersionMax="36" xr10:uidLastSave="{00000000-0000-0000-0000-000000000000}"/>
  <bookViews>
    <workbookView xWindow="0" yWindow="0" windowWidth="30720" windowHeight="13380" xr2:uid="{8B6F263B-F99E-4325-80C4-D1A0CEBEC298}"/>
  </bookViews>
  <sheets>
    <sheet name="CtasAdmvas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>[2]TOTAL!#REF!</definedName>
    <definedName name="cie">[1]ECABR!#REF!</definedName>
    <definedName name="ELOY" localSheetId="0">#REF!</definedName>
    <definedName name="ELOY">#REF!</definedName>
    <definedName name="ESF">#REF!</definedName>
    <definedName name="Fecha" localSheetId="0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 localSheetId="0">#REF!</definedName>
    <definedName name="N">#REF!</definedName>
    <definedName name="NDM">[4]REPORTO!#REF!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E111" i="1"/>
  <c r="C111" i="1"/>
  <c r="B111" i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D111" i="1" s="1"/>
  <c r="F93" i="1"/>
  <c r="E93" i="1"/>
  <c r="C93" i="1"/>
  <c r="B93" i="1"/>
  <c r="D92" i="1"/>
  <c r="G92" i="1" s="1"/>
  <c r="D91" i="1"/>
  <c r="G91" i="1" s="1"/>
  <c r="D90" i="1"/>
  <c r="D93" i="1" s="1"/>
  <c r="G104" i="1" l="1"/>
  <c r="G111" i="1" s="1"/>
  <c r="G90" i="1"/>
  <c r="G93" i="1" s="1"/>
  <c r="F76" i="1"/>
  <c r="E76" i="1"/>
  <c r="C76" i="1"/>
  <c r="B76" i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D76" i="1" l="1"/>
  <c r="G5" i="1"/>
  <c r="G76" i="1" s="1"/>
</calcChain>
</file>

<file path=xl/sharedStrings.xml><?xml version="1.0" encoding="utf-8"?>
<sst xmlns="http://schemas.openxmlformats.org/spreadsheetml/2006/main" count="120" uniqueCount="97">
  <si>
    <t>INSTITUTO DE SALUD PUBLICA DEL ESTADO DE GUANAJUATO
Estado Analítico del Ejercicio del Presupuesto de Egresos
Clasificación Administrativa  
Del 1 de Enero al 31 de Diciembre de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</si>
  <si>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</si>
  <si>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</si>
  <si>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</si>
  <si>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</si>
  <si>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</si>
  <si>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</si>
  <si>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</si>
  <si>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</si>
  <si>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</si>
  <si>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</si>
  <si>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211213019010000 DIRECCIÓN GENERAL DEL IS</t>
  </si>
  <si>
    <t>211213019010300 COORDINACIÓN DE ASUNTOS</t>
  </si>
  <si>
    <t>211213019010400 COORD DE COMUNICACIÓN SO</t>
  </si>
  <si>
    <t>211213019010500 COORDINACIÓN INTERSECTOR</t>
  </si>
  <si>
    <t>211213019020000 COORD GRAL DE ADMON Y FI</t>
  </si>
  <si>
    <t>211213019020100 DIR GRAL DE PLANEACIÓN Y</t>
  </si>
  <si>
    <t>211213019020200 DIR GRAL DE ADMINISTRACI</t>
  </si>
  <si>
    <t>211213019020300 DIR GRAL DE RECURSOS HUM</t>
  </si>
  <si>
    <t>211213019020400 DIR DE REC MAT Y SERV GE</t>
  </si>
  <si>
    <t>211213019030000 COORD GENERAL DE SALUD P</t>
  </si>
  <si>
    <t>211213019030100 DIR GRAL DE SERVICIOS DE</t>
  </si>
  <si>
    <t>211213019030200 DIR GRAL DE PROT CONT RI</t>
  </si>
  <si>
    <t>211213019040100 JURISDICCIÓN SANITARIA I</t>
  </si>
  <si>
    <t>211213019040200 JURISDICCIÓN SANITARIA I</t>
  </si>
  <si>
    <t>211213019040300 JURISDICCIÓN SANITARIA I</t>
  </si>
  <si>
    <t>211213019040400 JURISDICCIÓN SANITARIA I</t>
  </si>
  <si>
    <t>211213019040500 JURISDICCIÓN SANITARIA V</t>
  </si>
  <si>
    <t>211213019040600 JURISDICCIÓN SANITARIA V</t>
  </si>
  <si>
    <t>211213019040700 JURISDICCIÓN SANITARIA V</t>
  </si>
  <si>
    <t>211213019040701 UNIDAD MÉD MPIO LEÓN ISA</t>
  </si>
  <si>
    <t>211213019040800 JURISDICCIÓN SANITARIA V</t>
  </si>
  <si>
    <t>211213019050100 HOSP GRAL ACÁMBARO MIGUE</t>
  </si>
  <si>
    <t>211213019050200 HOSP GRAL SN MIGUEL ALLE</t>
  </si>
  <si>
    <t>211213019050300 HOSP GRAL CELAYA ISAPEG</t>
  </si>
  <si>
    <t>211213019050400 HOSP GRAL DOLORES HIDALG</t>
  </si>
  <si>
    <t>211213019050500 HOSP GRAL GUANAJUATO DR</t>
  </si>
  <si>
    <t>211213019050600 HOSP GRAL IRAPUATO ISAPE</t>
  </si>
  <si>
    <t>211213019050700 HOSP GRAL LEÓN ISAPEG</t>
  </si>
  <si>
    <t>211213019050800 HOSP GRAL SALAMANCA ISAP</t>
  </si>
  <si>
    <t>211213019050900 HOSP GRAL SALVATIERRA IS</t>
  </si>
  <si>
    <t>211213019051000 HOSP GRAL URIANGATO ISAP</t>
  </si>
  <si>
    <t>211213019051100 HOSP GRAL PÉNJAMO ISAPEG</t>
  </si>
  <si>
    <t>211213019051200 HOSP GRAL SAN LUIS DE LA</t>
  </si>
  <si>
    <t>211213019051300 HOSP ESP MATERNO INFANTI</t>
  </si>
  <si>
    <t>211213019051400 CTRO ATCN INT A SALUD ME</t>
  </si>
  <si>
    <t>211213019051500 HOSP GRAL SAN JOSÉ ITURB</t>
  </si>
  <si>
    <t>211213019051600 HOSP GRAL SILAO ISAPEG</t>
  </si>
  <si>
    <t>211213019051700 HOSP GRAL VALLE DE SANTI</t>
  </si>
  <si>
    <t>211213019051800 HOSP DE ESP PEDIÁTRICO L</t>
  </si>
  <si>
    <t>211213019051900 HOSP MATERNO SAN LUIS DE</t>
  </si>
  <si>
    <t>211213019052000 HOSP MATERNO DE CELAYA I</t>
  </si>
  <si>
    <t>211213019052100 CTRO EST CUIDADOS CRÍTIC</t>
  </si>
  <si>
    <t>211213019052300 CTRO DE ATNC INTEGRAL AD</t>
  </si>
  <si>
    <t>211213019052400 HOSP COMUNITARIO SAN FEL</t>
  </si>
  <si>
    <t>211213019052500 HOSP COMUNITARIO SAN FRA</t>
  </si>
  <si>
    <t>211213019052600 HOSP COMUNITARIO PURÍSIM</t>
  </si>
  <si>
    <t>211213019052700 HOSP COMUNITARIO ROMITA</t>
  </si>
  <si>
    <t>211213019053000 HOSP COMUNITARIO COMONFO</t>
  </si>
  <si>
    <t>211213019053100 HOSP COMUNITARIO APASEO</t>
  </si>
  <si>
    <t>211213019053200 HOSP COMUNITARIO JERÉCUA</t>
  </si>
  <si>
    <t>211213019053300 HOSP COMUNITARIO ABASOLO</t>
  </si>
  <si>
    <t>211213019053400 HOSP COMUNITARIO APASEO</t>
  </si>
  <si>
    <t>211213019053500 HOSP COMUNITARIO CORTAZA</t>
  </si>
  <si>
    <t>211213019053700 HOSP COMUNITARIO HUANÍMA</t>
  </si>
  <si>
    <t>211213019053800 HOSP COMUNITARIO JARAL D</t>
  </si>
  <si>
    <t>211213019053900 HOSP COMUNITARIO MANUEL</t>
  </si>
  <si>
    <t>211213019054000 HOSP COMUNITARIO MOROLEÓ</t>
  </si>
  <si>
    <t>211213019054100 HOSP COMUNITARIO YURIRIA</t>
  </si>
  <si>
    <t>211213019054200 HOSP COMUNITARIO SN DIEG</t>
  </si>
  <si>
    <t>211213019054300 HOSP COMUNITARIO STA CRU</t>
  </si>
  <si>
    <t>211213019054400 HOSP COMUNITARIO TARIMOR</t>
  </si>
  <si>
    <t>211213019054500 HOSP COMUNITARIO VILLAGR</t>
  </si>
  <si>
    <t>211213019054600 HOSP COMUNITARIO LAS JOY</t>
  </si>
  <si>
    <t>211213019054700 LABORATORIO SALUD PÚBLIC</t>
  </si>
  <si>
    <t>211213019054800 CTRO EST MEDICINA TRANSF</t>
  </si>
  <si>
    <t>211213019054900 SISTEMA DE URGENCIAS EDO</t>
  </si>
  <si>
    <t>211213019055000 CENTRO ESTATAL DE TRASPL</t>
  </si>
  <si>
    <t>211213019055100 HOSP MATERNO INFANTIL IR</t>
  </si>
  <si>
    <t>211213019A10000 ÓRGANO INTERNO DE CONTRO</t>
  </si>
  <si>
    <t>211213019055200 HOSPITAL GENERAL PURÍSIM</t>
  </si>
  <si>
    <t>Total del Gasto</t>
  </si>
  <si>
    <t>“Bajo protesta de decir verdad declaramos que los Estados Financieros y sus notas, son razonablemente correctos y son responsabilidad del emisor”.</t>
  </si>
  <si>
    <t>INSTITUTO DE SALUD PUBLICA DEL ESTADO DE GUANAJUATO
Estado Analítico del Ejercicio del Presupuesto de Egresos
Clasificación Administrativa  (Poderes)
Del 1 de Enero al 31 de Diciembre de 2023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</si>
  <si>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</si>
  <si>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</si>
  <si>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</si>
  <si>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</si>
  <si>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</si>
  <si>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INSTITUTO DE SALUD PUBLICA DEL ESTADO DE GUANAJUATO
Estado Analítico del Ejercicio del Presupuesto de Egresos
Clasificación Administrativa  (Sector Paraestatal)
Del 1 de Enero al 31 de Diciembre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</si>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</sst>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4" fontId="8" fillId="4" borderId="27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2" applyFont="1"/>
    <xf numFmtId="0" fontId="5" fillId="3" borderId="0" xfId="2" applyFont="1" applyFill="1"/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left" indent="1"/>
      <protection locked="0"/>
    </xf>
    <xf numFmtId="3" fontId="7" fillId="0" borderId="16" xfId="0" applyNumberFormat="1" applyFont="1" applyFill="1" applyBorder="1" applyProtection="1">
      <protection locked="0"/>
    </xf>
    <xf numFmtId="3" fontId="7" fillId="0" borderId="17" xfId="0" applyNumberFormat="1" applyFont="1" applyFill="1" applyBorder="1" applyProtection="1">
      <protection locked="0"/>
    </xf>
    <xf numFmtId="0" fontId="7" fillId="0" borderId="18" xfId="0" applyFont="1" applyFill="1" applyBorder="1" applyAlignment="1" applyProtection="1">
      <alignment horizontal="left" indent="1"/>
      <protection locked="0"/>
    </xf>
    <xf numFmtId="3" fontId="7" fillId="0" borderId="19" xfId="0" applyNumberFormat="1" applyFont="1" applyFill="1" applyBorder="1" applyProtection="1">
      <protection locked="0"/>
    </xf>
    <xf numFmtId="3" fontId="7" fillId="0" borderId="20" xfId="0" applyNumberFormat="1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Protection="1">
      <protection locked="0"/>
    </xf>
    <xf numFmtId="3" fontId="4" fillId="0" borderId="21" xfId="0" applyNumberFormat="1" applyFont="1" applyFill="1" applyBorder="1" applyProtection="1">
      <protection locked="0"/>
    </xf>
    <xf numFmtId="3" fontId="4" fillId="0" borderId="22" xfId="0" applyNumberFormat="1" applyFont="1" applyFill="1" applyBorder="1" applyProtection="1">
      <protection locked="0"/>
    </xf>
    <xf numFmtId="0" fontId="6" fillId="3" borderId="0" xfId="2" applyFont="1" applyFill="1"/>
    <xf numFmtId="0" fontId="4" fillId="2" borderId="26" xfId="1" applyFont="1" applyFill="1" applyBorder="1" applyAlignment="1">
      <alignment horizontal="center" vertical="center" wrapText="1"/>
    </xf>
    <xf numFmtId="0" fontId="7" fillId="5" borderId="28" xfId="5" applyNumberFormat="1" applyFont="1" applyFill="1" applyBorder="1" applyAlignment="1" applyProtection="1">
      <alignment horizontal="left" vertical="center" wrapText="1"/>
      <protection locked="0"/>
    </xf>
    <xf numFmtId="0" fontId="7" fillId="5" borderId="19" xfId="5" applyNumberFormat="1" applyFont="1" applyFill="1" applyBorder="1" applyAlignment="1" applyProtection="1">
      <alignment horizontal="left" vertical="center" wrapText="1"/>
      <protection locked="0"/>
    </xf>
    <xf numFmtId="0" fontId="4" fillId="5" borderId="26" xfId="5" applyNumberFormat="1" applyFont="1" applyFill="1" applyBorder="1" applyAlignment="1" applyProtection="1">
      <alignment horizontal="center" vertical="center" wrapText="1"/>
      <protection locked="0"/>
    </xf>
    <xf numFmtId="3" fontId="4" fillId="0" borderId="26" xfId="6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3" fontId="5" fillId="0" borderId="0" xfId="1" applyNumberFormat="1" applyFont="1"/>
    <xf numFmtId="0" fontId="7" fillId="0" borderId="19" xfId="1" applyFont="1" applyFill="1" applyBorder="1" applyAlignment="1" applyProtection="1">
      <alignment vertical="center"/>
    </xf>
    <xf numFmtId="0" fontId="7" fillId="0" borderId="19" xfId="1" applyFont="1" applyFill="1" applyBorder="1" applyAlignment="1" applyProtection="1">
      <alignment vertical="center" wrapText="1"/>
    </xf>
    <xf numFmtId="0" fontId="10" fillId="0" borderId="26" xfId="1" applyFont="1" applyFill="1" applyBorder="1" applyAlignment="1" applyProtection="1">
      <alignment horizontal="center" vertical="center"/>
    </xf>
    <xf numFmtId="3" fontId="10" fillId="0" borderId="26" xfId="1" applyNumberFormat="1" applyFont="1" applyBorder="1" applyAlignment="1" applyProtection="1">
      <alignment horizontal="right" vertical="center"/>
      <protection locked="0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7" fillId="5" borderId="24" xfId="5" applyNumberFormat="1" applyFont="1" applyFill="1" applyBorder="1" applyAlignment="1" applyProtection="1">
      <alignment horizontal="left" vertical="center" wrapText="1"/>
      <protection locked="0"/>
    </xf>
    <xf numFmtId="0" fontId="4" fillId="2" borderId="29" xfId="1" applyFont="1" applyFill="1" applyBorder="1" applyAlignment="1">
      <alignment horizontal="center" wrapText="1"/>
    </xf>
    <xf numFmtId="0" fontId="4" fillId="2" borderId="30" xfId="1" applyFont="1" applyFill="1" applyBorder="1" applyAlignment="1">
      <alignment horizontal="center" wrapText="1"/>
    </xf>
    <xf numFmtId="0" fontId="4" fillId="2" borderId="31" xfId="1" applyFont="1" applyFill="1" applyBorder="1" applyAlignment="1">
      <alignment horizontal="center" wrapText="1"/>
    </xf>
    <xf numFmtId="0" fontId="4" fillId="2" borderId="2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wrapText="1"/>
    </xf>
    <xf numFmtId="0" fontId="4" fillId="2" borderId="24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</cellXfs>
  <cellStyles count="7">
    <cellStyle name="Millares 2 2 2 2" xfId="6" xr:uid="{B7C2BAF0-DCFC-4EAB-936B-ED14A64F6D49}"/>
    <cellStyle name="Millares 2 31" xfId="4" xr:uid="{E2FACA48-8A98-4F5B-9793-7FB34723E8E8}"/>
    <cellStyle name="Normal" xfId="0" builtinId="0"/>
    <cellStyle name="Normal 2 2" xfId="1" xr:uid="{0ADCAEB8-EA29-417E-AFF1-AB9860DCEB02}"/>
    <cellStyle name="Normal 2 31" xfId="3" xr:uid="{4D3E3974-569A-4CA6-8700-B812EC56EEEA}"/>
    <cellStyle name="Normal 5 3 2 8" xfId="2" xr:uid="{EEBC9520-F7F0-4D49-9F8F-A8F53782E1EC}"/>
    <cellStyle name="SAPBEXstdItem" xfId="5" xr:uid="{CDC13DCA-E8F6-41FF-9402-2836E89E34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F1731-3D66-4360-A94E-BA32803B84F9}">
  <sheetPr>
    <tabColor theme="4" tint="-0.249977111117893"/>
    <pageSetUpPr fitToPage="1"/>
  </sheetPr>
  <dimension ref="A1:G112"/>
  <sheetViews>
    <sheetView showGridLines="0" tabSelected="1" topLeftCell="A61" workbookViewId="0">
      <selection activeCell="J102" sqref="J102"/>
    </sheetView>
  </sheetViews>
  <sheetFormatPr baseColWidth="10" defaultColWidth="12" defaultRowHeight="14.25" customHeight="1" x14ac:dyDescent="0.2"/>
  <cols>
    <col min="1" max="1" width="71.5" style="1" customWidth="1"/>
    <col min="2" max="2" width="16.1640625" style="1" customWidth="1"/>
    <col min="3" max="3" width="15.1640625" style="1" bestFit="1" customWidth="1"/>
    <col min="4" max="6" width="16.33203125" style="1" bestFit="1" customWidth="1"/>
    <col min="7" max="7" width="13.6640625" style="1" bestFit="1" customWidth="1"/>
    <col min="8" max="16384" width="12" style="1"/>
  </cols>
  <sheetData>
    <row r="1" spans="1:7" ht="49.5" customHeight="1" thickBot="1" x14ac:dyDescent="0.25">
      <c r="A1" s="48" t="s">
        <v>0</v>
      </c>
      <c r="B1" s="49"/>
      <c r="C1" s="49"/>
      <c r="D1" s="49"/>
      <c r="E1" s="49"/>
      <c r="F1" s="49"/>
      <c r="G1" s="50"/>
    </row>
    <row r="2" spans="1:7" s="2" customFormat="1" ht="14.25" customHeight="1" thickBot="1" x14ac:dyDescent="0.25">
      <c r="A2" s="51" t="s">
        <v>1</v>
      </c>
      <c r="B2" s="54" t="s">
        <v>2</v>
      </c>
      <c r="C2" s="55"/>
      <c r="D2" s="55"/>
      <c r="E2" s="55"/>
      <c r="F2" s="56"/>
      <c r="G2" s="57" t="s">
        <v>3</v>
      </c>
    </row>
    <row r="3" spans="1:7" s="2" customFormat="1" ht="23.25" thickBot="1" x14ac:dyDescent="0.25">
      <c r="A3" s="52"/>
      <c r="B3" s="3" t="s">
        <v>4</v>
      </c>
      <c r="C3" s="4" t="s">
        <v>5</v>
      </c>
      <c r="D3" s="5" t="s">
        <v>6</v>
      </c>
      <c r="E3" s="4" t="s">
        <v>7</v>
      </c>
      <c r="F3" s="5" t="s">
        <v>8</v>
      </c>
      <c r="G3" s="58"/>
    </row>
    <row r="4" spans="1:7" s="2" customFormat="1" ht="14.25" customHeight="1" thickBot="1" x14ac:dyDescent="0.25">
      <c r="A4" s="53"/>
      <c r="B4" s="6">
        <v>1</v>
      </c>
      <c r="C4" s="4">
        <v>2</v>
      </c>
      <c r="D4" s="5" t="s">
        <v>9</v>
      </c>
      <c r="E4" s="4">
        <v>4</v>
      </c>
      <c r="F4" s="5">
        <v>5</v>
      </c>
      <c r="G4" s="4" t="s">
        <v>10</v>
      </c>
    </row>
    <row r="5" spans="1:7" s="2" customFormat="1" ht="14.25" customHeight="1" x14ac:dyDescent="0.2">
      <c r="A5" s="7" t="s">
        <v>11</v>
      </c>
      <c r="B5" s="8">
        <v>21329177</v>
      </c>
      <c r="C5" s="8">
        <v>41572961.520000003</v>
      </c>
      <c r="D5" s="8">
        <f>B5+C5</f>
        <v>62902138.520000003</v>
      </c>
      <c r="E5" s="8">
        <v>62801399.689999998</v>
      </c>
      <c r="F5" s="8">
        <v>62790331.170000002</v>
      </c>
      <c r="G5" s="9">
        <f>D5-E5</f>
        <v>100738.83000000566</v>
      </c>
    </row>
    <row r="6" spans="1:7" s="2" customFormat="1" ht="14.25" customHeight="1" x14ac:dyDescent="0.2">
      <c r="A6" s="10" t="s">
        <v>12</v>
      </c>
      <c r="B6" s="11">
        <v>34337158</v>
      </c>
      <c r="C6" s="11">
        <v>-3005423.89</v>
      </c>
      <c r="D6" s="11">
        <f t="shared" ref="D6:D69" si="0">B6+C6</f>
        <v>31331734.109999999</v>
      </c>
      <c r="E6" s="11">
        <v>31287843.109999999</v>
      </c>
      <c r="F6" s="11">
        <v>31287722.370000001</v>
      </c>
      <c r="G6" s="12">
        <f t="shared" ref="G6:G69" si="1">D6-E6</f>
        <v>43891</v>
      </c>
    </row>
    <row r="7" spans="1:7" s="2" customFormat="1" ht="14.25" customHeight="1" x14ac:dyDescent="0.2">
      <c r="A7" s="10" t="s">
        <v>13</v>
      </c>
      <c r="B7" s="11">
        <v>19493962</v>
      </c>
      <c r="C7" s="11">
        <v>74822021.5</v>
      </c>
      <c r="D7" s="11">
        <f t="shared" si="0"/>
        <v>94315983.5</v>
      </c>
      <c r="E7" s="11">
        <v>84464962.209999993</v>
      </c>
      <c r="F7" s="11">
        <v>84461543.129999995</v>
      </c>
      <c r="G7" s="12">
        <f t="shared" si="1"/>
        <v>9851021.2900000066</v>
      </c>
    </row>
    <row r="8" spans="1:7" s="2" customFormat="1" ht="14.25" customHeight="1" x14ac:dyDescent="0.2">
      <c r="A8" s="10" t="s">
        <v>14</v>
      </c>
      <c r="B8" s="11">
        <v>1395964</v>
      </c>
      <c r="C8" s="11">
        <v>1601831.17</v>
      </c>
      <c r="D8" s="11">
        <f t="shared" si="0"/>
        <v>2997795.17</v>
      </c>
      <c r="E8" s="11">
        <v>2996595.17</v>
      </c>
      <c r="F8" s="11">
        <v>2996556.85</v>
      </c>
      <c r="G8" s="12">
        <f t="shared" si="1"/>
        <v>1200</v>
      </c>
    </row>
    <row r="9" spans="1:7" s="2" customFormat="1" ht="14.25" customHeight="1" x14ac:dyDescent="0.2">
      <c r="A9" s="10" t="s">
        <v>15</v>
      </c>
      <c r="B9" s="11">
        <v>27908606</v>
      </c>
      <c r="C9" s="11">
        <v>5944192.4800000004</v>
      </c>
      <c r="D9" s="11">
        <f t="shared" si="0"/>
        <v>33852798.480000004</v>
      </c>
      <c r="E9" s="11">
        <v>33730121.979999997</v>
      </c>
      <c r="F9" s="11">
        <v>33725765.82</v>
      </c>
      <c r="G9" s="12">
        <f t="shared" si="1"/>
        <v>122676.50000000745</v>
      </c>
    </row>
    <row r="10" spans="1:7" s="2" customFormat="1" ht="14.25" customHeight="1" x14ac:dyDescent="0.2">
      <c r="A10" s="10" t="s">
        <v>16</v>
      </c>
      <c r="B10" s="11">
        <v>209268156</v>
      </c>
      <c r="C10" s="11">
        <v>-6414627.7800000003</v>
      </c>
      <c r="D10" s="11">
        <f t="shared" si="0"/>
        <v>202853528.22</v>
      </c>
      <c r="E10" s="11">
        <v>159804683.93000001</v>
      </c>
      <c r="F10" s="11">
        <v>159026896.68000001</v>
      </c>
      <c r="G10" s="12">
        <f t="shared" si="1"/>
        <v>43048844.289999992</v>
      </c>
    </row>
    <row r="11" spans="1:7" s="2" customFormat="1" ht="14.25" customHeight="1" x14ac:dyDescent="0.2">
      <c r="A11" s="10" t="s">
        <v>17</v>
      </c>
      <c r="B11" s="11">
        <v>160168757</v>
      </c>
      <c r="C11" s="11">
        <v>-77794557.510000005</v>
      </c>
      <c r="D11" s="11">
        <f t="shared" si="0"/>
        <v>82374199.489999995</v>
      </c>
      <c r="E11" s="11">
        <v>81844529.519999996</v>
      </c>
      <c r="F11" s="11">
        <v>81615932.579999998</v>
      </c>
      <c r="G11" s="12">
        <f t="shared" si="1"/>
        <v>529669.96999999881</v>
      </c>
    </row>
    <row r="12" spans="1:7" s="2" customFormat="1" ht="14.25" customHeight="1" x14ac:dyDescent="0.2">
      <c r="A12" s="10" t="s">
        <v>18</v>
      </c>
      <c r="B12" s="11">
        <v>116028782</v>
      </c>
      <c r="C12" s="11">
        <v>2002485.15</v>
      </c>
      <c r="D12" s="11">
        <f t="shared" si="0"/>
        <v>118031267.15000001</v>
      </c>
      <c r="E12" s="11">
        <v>117531517.19</v>
      </c>
      <c r="F12" s="11">
        <v>117531250.08</v>
      </c>
      <c r="G12" s="12">
        <f t="shared" si="1"/>
        <v>499749.96000000834</v>
      </c>
    </row>
    <row r="13" spans="1:7" s="2" customFormat="1" ht="14.25" customHeight="1" x14ac:dyDescent="0.2">
      <c r="A13" s="10" t="s">
        <v>19</v>
      </c>
      <c r="B13" s="11">
        <v>153584372.71000001</v>
      </c>
      <c r="C13" s="11">
        <v>-2070840.21</v>
      </c>
      <c r="D13" s="11">
        <f t="shared" si="0"/>
        <v>151513532.5</v>
      </c>
      <c r="E13" s="11">
        <v>143068865.97999999</v>
      </c>
      <c r="F13" s="11">
        <v>142999753.75</v>
      </c>
      <c r="G13" s="12">
        <f t="shared" si="1"/>
        <v>8444666.5200000107</v>
      </c>
    </row>
    <row r="14" spans="1:7" s="2" customFormat="1" ht="14.25" customHeight="1" x14ac:dyDescent="0.2">
      <c r="A14" s="10" t="s">
        <v>20</v>
      </c>
      <c r="B14" s="11">
        <v>8904014</v>
      </c>
      <c r="C14" s="11">
        <v>-31062.5</v>
      </c>
      <c r="D14" s="11">
        <f t="shared" si="0"/>
        <v>8872951.5</v>
      </c>
      <c r="E14" s="11">
        <v>8744624.5099999998</v>
      </c>
      <c r="F14" s="11">
        <v>8524762.5099999998</v>
      </c>
      <c r="G14" s="12">
        <f t="shared" si="1"/>
        <v>128326.99000000022</v>
      </c>
    </row>
    <row r="15" spans="1:7" s="2" customFormat="1" ht="14.25" customHeight="1" x14ac:dyDescent="0.2">
      <c r="A15" s="10" t="s">
        <v>21</v>
      </c>
      <c r="B15" s="11">
        <v>958073246.25999999</v>
      </c>
      <c r="C15" s="11">
        <v>361002188.22000003</v>
      </c>
      <c r="D15" s="11">
        <f t="shared" si="0"/>
        <v>1319075434.48</v>
      </c>
      <c r="E15" s="11">
        <v>1202344482.6300001</v>
      </c>
      <c r="F15" s="11">
        <v>1195463905.22</v>
      </c>
      <c r="G15" s="12">
        <f t="shared" si="1"/>
        <v>116730951.8499999</v>
      </c>
    </row>
    <row r="16" spans="1:7" s="2" customFormat="1" ht="14.25" customHeight="1" x14ac:dyDescent="0.2">
      <c r="A16" s="10" t="s">
        <v>22</v>
      </c>
      <c r="B16" s="11">
        <v>34040759</v>
      </c>
      <c r="C16" s="11">
        <v>7690623.29</v>
      </c>
      <c r="D16" s="11">
        <f t="shared" si="0"/>
        <v>41731382.289999999</v>
      </c>
      <c r="E16" s="11">
        <v>35007576.460000001</v>
      </c>
      <c r="F16" s="11">
        <v>34803459.850000001</v>
      </c>
      <c r="G16" s="12">
        <f t="shared" si="1"/>
        <v>6723805.8299999982</v>
      </c>
    </row>
    <row r="17" spans="1:7" s="2" customFormat="1" ht="14.25" customHeight="1" x14ac:dyDescent="0.2">
      <c r="A17" s="10" t="s">
        <v>23</v>
      </c>
      <c r="B17" s="11">
        <v>510130270</v>
      </c>
      <c r="C17" s="11">
        <v>-44868675.030000001</v>
      </c>
      <c r="D17" s="11">
        <f t="shared" si="0"/>
        <v>465261594.97000003</v>
      </c>
      <c r="E17" s="11">
        <v>463510881</v>
      </c>
      <c r="F17" s="11">
        <v>463479033.19999999</v>
      </c>
      <c r="G17" s="12">
        <f t="shared" si="1"/>
        <v>1750713.9700000286</v>
      </c>
    </row>
    <row r="18" spans="1:7" s="2" customFormat="1" ht="14.25" customHeight="1" x14ac:dyDescent="0.2">
      <c r="A18" s="10" t="s">
        <v>24</v>
      </c>
      <c r="B18" s="11">
        <v>570888123</v>
      </c>
      <c r="C18" s="11">
        <v>20256690.59</v>
      </c>
      <c r="D18" s="11">
        <f t="shared" si="0"/>
        <v>591144813.59000003</v>
      </c>
      <c r="E18" s="11">
        <v>586819753.84000003</v>
      </c>
      <c r="F18" s="11">
        <v>586768741.86000001</v>
      </c>
      <c r="G18" s="12">
        <f t="shared" si="1"/>
        <v>4325059.75</v>
      </c>
    </row>
    <row r="19" spans="1:7" s="2" customFormat="1" ht="14.25" customHeight="1" x14ac:dyDescent="0.2">
      <c r="A19" s="10" t="s">
        <v>25</v>
      </c>
      <c r="B19" s="11">
        <v>679144791</v>
      </c>
      <c r="C19" s="11">
        <v>37256583.079999998</v>
      </c>
      <c r="D19" s="11">
        <f t="shared" si="0"/>
        <v>716401374.08000004</v>
      </c>
      <c r="E19" s="11">
        <v>713751952.04999995</v>
      </c>
      <c r="F19" s="11">
        <v>705233429.17999995</v>
      </c>
      <c r="G19" s="12">
        <f t="shared" si="1"/>
        <v>2649422.0300000906</v>
      </c>
    </row>
    <row r="20" spans="1:7" s="2" customFormat="1" ht="14.25" customHeight="1" x14ac:dyDescent="0.2">
      <c r="A20" s="10" t="s">
        <v>26</v>
      </c>
      <c r="B20" s="11">
        <v>441889228</v>
      </c>
      <c r="C20" s="11">
        <v>25785812.280000001</v>
      </c>
      <c r="D20" s="11">
        <f t="shared" si="0"/>
        <v>467675040.27999997</v>
      </c>
      <c r="E20" s="11">
        <v>466030777.22000003</v>
      </c>
      <c r="F20" s="11">
        <v>461517391.01999998</v>
      </c>
      <c r="G20" s="12">
        <f t="shared" si="1"/>
        <v>1644263.0599999428</v>
      </c>
    </row>
    <row r="21" spans="1:7" s="2" customFormat="1" ht="14.25" customHeight="1" x14ac:dyDescent="0.2">
      <c r="A21" s="10" t="s">
        <v>27</v>
      </c>
      <c r="B21" s="11">
        <v>548003436</v>
      </c>
      <c r="C21" s="11">
        <v>29039075.559999999</v>
      </c>
      <c r="D21" s="11">
        <f t="shared" si="0"/>
        <v>577042511.55999994</v>
      </c>
      <c r="E21" s="11">
        <v>569808791.12</v>
      </c>
      <c r="F21" s="11">
        <v>562492860.60000002</v>
      </c>
      <c r="G21" s="12">
        <f t="shared" si="1"/>
        <v>7233720.439999938</v>
      </c>
    </row>
    <row r="22" spans="1:7" s="2" customFormat="1" ht="14.25" customHeight="1" x14ac:dyDescent="0.2">
      <c r="A22" s="10" t="s">
        <v>28</v>
      </c>
      <c r="B22" s="11">
        <v>681296787</v>
      </c>
      <c r="C22" s="11">
        <v>39020173.479999997</v>
      </c>
      <c r="D22" s="11">
        <f t="shared" si="0"/>
        <v>720316960.48000002</v>
      </c>
      <c r="E22" s="11">
        <v>717660924.21000004</v>
      </c>
      <c r="F22" s="11">
        <v>710234628.44000006</v>
      </c>
      <c r="G22" s="12">
        <f t="shared" si="1"/>
        <v>2656036.2699999809</v>
      </c>
    </row>
    <row r="23" spans="1:7" s="2" customFormat="1" ht="14.25" customHeight="1" x14ac:dyDescent="0.2">
      <c r="A23" s="10" t="s">
        <v>29</v>
      </c>
      <c r="B23" s="11">
        <v>721320548</v>
      </c>
      <c r="C23" s="11">
        <v>53356855.890000001</v>
      </c>
      <c r="D23" s="11">
        <f t="shared" si="0"/>
        <v>774677403.88999999</v>
      </c>
      <c r="E23" s="11">
        <v>770404718.65999997</v>
      </c>
      <c r="F23" s="11">
        <v>769553282.39999998</v>
      </c>
      <c r="G23" s="12">
        <f t="shared" si="1"/>
        <v>4272685.2300000191</v>
      </c>
    </row>
    <row r="24" spans="1:7" s="2" customFormat="1" ht="14.25" customHeight="1" x14ac:dyDescent="0.2">
      <c r="A24" s="10" t="s">
        <v>30</v>
      </c>
      <c r="B24" s="11">
        <v>350000</v>
      </c>
      <c r="C24" s="11">
        <v>17334268.449999999</v>
      </c>
      <c r="D24" s="11">
        <f t="shared" si="0"/>
        <v>17684268.449999999</v>
      </c>
      <c r="E24" s="11">
        <v>17684268.449999999</v>
      </c>
      <c r="F24" s="11">
        <v>17684268.449999999</v>
      </c>
      <c r="G24" s="12">
        <f t="shared" si="1"/>
        <v>0</v>
      </c>
    </row>
    <row r="25" spans="1:7" s="2" customFormat="1" ht="14.25" customHeight="1" x14ac:dyDescent="0.2">
      <c r="A25" s="10" t="s">
        <v>31</v>
      </c>
      <c r="B25" s="11">
        <v>438483559</v>
      </c>
      <c r="C25" s="11">
        <v>9497934.9299999997</v>
      </c>
      <c r="D25" s="11">
        <f t="shared" si="0"/>
        <v>447981493.93000001</v>
      </c>
      <c r="E25" s="11">
        <v>444662094.88999999</v>
      </c>
      <c r="F25" s="11">
        <v>444202105.68000001</v>
      </c>
      <c r="G25" s="12">
        <f t="shared" si="1"/>
        <v>3319399.0400000215</v>
      </c>
    </row>
    <row r="26" spans="1:7" s="2" customFormat="1" ht="14.25" customHeight="1" x14ac:dyDescent="0.2">
      <c r="A26" s="10" t="s">
        <v>32</v>
      </c>
      <c r="B26" s="11">
        <v>315285007</v>
      </c>
      <c r="C26" s="11">
        <v>11347330.84</v>
      </c>
      <c r="D26" s="11">
        <f t="shared" si="0"/>
        <v>326632337.83999997</v>
      </c>
      <c r="E26" s="11">
        <v>325458053.32999998</v>
      </c>
      <c r="F26" s="11">
        <v>323595818.79000002</v>
      </c>
      <c r="G26" s="12">
        <f t="shared" si="1"/>
        <v>1174284.5099999905</v>
      </c>
    </row>
    <row r="27" spans="1:7" s="2" customFormat="1" ht="14.25" customHeight="1" x14ac:dyDescent="0.2">
      <c r="A27" s="10" t="s">
        <v>33</v>
      </c>
      <c r="B27" s="11">
        <v>238778600</v>
      </c>
      <c r="C27" s="11">
        <v>1887229.51</v>
      </c>
      <c r="D27" s="11">
        <f t="shared" si="0"/>
        <v>240665829.50999999</v>
      </c>
      <c r="E27" s="11">
        <v>239731659.05000001</v>
      </c>
      <c r="F27" s="11">
        <v>239605830.05000001</v>
      </c>
      <c r="G27" s="12">
        <f t="shared" si="1"/>
        <v>934170.45999997854</v>
      </c>
    </row>
    <row r="28" spans="1:7" s="2" customFormat="1" ht="14.25" customHeight="1" x14ac:dyDescent="0.2">
      <c r="A28" s="10" t="s">
        <v>34</v>
      </c>
      <c r="B28" s="11">
        <v>569266910</v>
      </c>
      <c r="C28" s="11">
        <v>53003288.859999999</v>
      </c>
      <c r="D28" s="11">
        <f t="shared" si="0"/>
        <v>622270198.86000001</v>
      </c>
      <c r="E28" s="11">
        <v>577346107.60000002</v>
      </c>
      <c r="F28" s="11">
        <v>571190915.88999999</v>
      </c>
      <c r="G28" s="12">
        <f t="shared" si="1"/>
        <v>44924091.25999999</v>
      </c>
    </row>
    <row r="29" spans="1:7" s="2" customFormat="1" ht="14.25" customHeight="1" x14ac:dyDescent="0.2">
      <c r="A29" s="10" t="s">
        <v>35</v>
      </c>
      <c r="B29" s="11">
        <v>236403235</v>
      </c>
      <c r="C29" s="11">
        <v>-1577306.67</v>
      </c>
      <c r="D29" s="11">
        <f t="shared" si="0"/>
        <v>234825928.33000001</v>
      </c>
      <c r="E29" s="11">
        <v>233791531.28999999</v>
      </c>
      <c r="F29" s="11">
        <v>233285996.44999999</v>
      </c>
      <c r="G29" s="12">
        <f t="shared" si="1"/>
        <v>1034397.0400000215</v>
      </c>
    </row>
    <row r="30" spans="1:7" s="2" customFormat="1" ht="14.25" customHeight="1" x14ac:dyDescent="0.2">
      <c r="A30" s="10" t="s">
        <v>36</v>
      </c>
      <c r="B30" s="11">
        <v>289682062</v>
      </c>
      <c r="C30" s="11">
        <v>17612066.010000002</v>
      </c>
      <c r="D30" s="11">
        <f t="shared" si="0"/>
        <v>307294128.00999999</v>
      </c>
      <c r="E30" s="11">
        <v>306309876.01999998</v>
      </c>
      <c r="F30" s="11">
        <v>305360439.64999998</v>
      </c>
      <c r="G30" s="12">
        <f t="shared" si="1"/>
        <v>984251.99000000954</v>
      </c>
    </row>
    <row r="31" spans="1:7" s="2" customFormat="1" ht="14.25" customHeight="1" x14ac:dyDescent="0.2">
      <c r="A31" s="10" t="s">
        <v>37</v>
      </c>
      <c r="B31" s="11">
        <v>490272184</v>
      </c>
      <c r="C31" s="11">
        <v>72554592.439999998</v>
      </c>
      <c r="D31" s="11">
        <f t="shared" si="0"/>
        <v>562826776.44000006</v>
      </c>
      <c r="E31" s="11">
        <v>553954518.01999998</v>
      </c>
      <c r="F31" s="11">
        <v>548043401.98000002</v>
      </c>
      <c r="G31" s="12">
        <f t="shared" si="1"/>
        <v>8872258.4200000763</v>
      </c>
    </row>
    <row r="32" spans="1:7" s="2" customFormat="1" ht="14.25" customHeight="1" x14ac:dyDescent="0.2">
      <c r="A32" s="10" t="s">
        <v>38</v>
      </c>
      <c r="B32" s="11">
        <v>1516425933</v>
      </c>
      <c r="C32" s="11">
        <v>498493792.02999997</v>
      </c>
      <c r="D32" s="11">
        <f t="shared" si="0"/>
        <v>2014919725.03</v>
      </c>
      <c r="E32" s="11">
        <v>1946119046.4200001</v>
      </c>
      <c r="F32" s="11">
        <v>1942092075.97</v>
      </c>
      <c r="G32" s="12">
        <f t="shared" si="1"/>
        <v>68800678.609999895</v>
      </c>
    </row>
    <row r="33" spans="1:7" s="2" customFormat="1" ht="14.25" customHeight="1" x14ac:dyDescent="0.2">
      <c r="A33" s="10" t="s">
        <v>39</v>
      </c>
      <c r="B33" s="11">
        <v>238948971</v>
      </c>
      <c r="C33" s="11">
        <v>-13085785.119999999</v>
      </c>
      <c r="D33" s="11">
        <f t="shared" si="0"/>
        <v>225863185.88</v>
      </c>
      <c r="E33" s="11">
        <v>224833126.30000001</v>
      </c>
      <c r="F33" s="11">
        <v>222289149</v>
      </c>
      <c r="G33" s="12">
        <f t="shared" si="1"/>
        <v>1030059.5799999833</v>
      </c>
    </row>
    <row r="34" spans="1:7" s="2" customFormat="1" ht="14.25" customHeight="1" x14ac:dyDescent="0.2">
      <c r="A34" s="10" t="s">
        <v>40</v>
      </c>
      <c r="B34" s="11">
        <v>236814785</v>
      </c>
      <c r="C34" s="11">
        <v>10120454.49</v>
      </c>
      <c r="D34" s="11">
        <f t="shared" si="0"/>
        <v>246935239.49000001</v>
      </c>
      <c r="E34" s="11">
        <v>245992820.99000001</v>
      </c>
      <c r="F34" s="11">
        <v>243370457.58000001</v>
      </c>
      <c r="G34" s="12">
        <f t="shared" si="1"/>
        <v>942418.5</v>
      </c>
    </row>
    <row r="35" spans="1:7" s="2" customFormat="1" ht="14.25" customHeight="1" x14ac:dyDescent="0.2">
      <c r="A35" s="10" t="s">
        <v>41</v>
      </c>
      <c r="B35" s="11">
        <v>222220375</v>
      </c>
      <c r="C35" s="11">
        <v>67194455.890000001</v>
      </c>
      <c r="D35" s="11">
        <f t="shared" si="0"/>
        <v>289414830.88999999</v>
      </c>
      <c r="E35" s="11">
        <v>246760276.71000001</v>
      </c>
      <c r="F35" s="11">
        <v>244151681.28</v>
      </c>
      <c r="G35" s="12">
        <f t="shared" si="1"/>
        <v>42654554.179999977</v>
      </c>
    </row>
    <row r="36" spans="1:7" s="2" customFormat="1" ht="14.25" customHeight="1" x14ac:dyDescent="0.2">
      <c r="A36" s="10" t="s">
        <v>42</v>
      </c>
      <c r="B36" s="11">
        <v>228378072</v>
      </c>
      <c r="C36" s="11">
        <v>3698853.74</v>
      </c>
      <c r="D36" s="11">
        <f t="shared" si="0"/>
        <v>232076925.74000001</v>
      </c>
      <c r="E36" s="11">
        <v>231028365.33000001</v>
      </c>
      <c r="F36" s="11">
        <v>228453516.34999999</v>
      </c>
      <c r="G36" s="12">
        <f t="shared" si="1"/>
        <v>1048560.4099999964</v>
      </c>
    </row>
    <row r="37" spans="1:7" s="2" customFormat="1" ht="14.25" customHeight="1" x14ac:dyDescent="0.2">
      <c r="A37" s="10" t="s">
        <v>43</v>
      </c>
      <c r="B37" s="11">
        <v>167438727</v>
      </c>
      <c r="C37" s="11">
        <v>10381759.789999999</v>
      </c>
      <c r="D37" s="11">
        <f t="shared" si="0"/>
        <v>177820486.78999999</v>
      </c>
      <c r="E37" s="11">
        <v>177260559.28999999</v>
      </c>
      <c r="F37" s="11">
        <v>176766340.00999999</v>
      </c>
      <c r="G37" s="12">
        <f t="shared" si="1"/>
        <v>559927.5</v>
      </c>
    </row>
    <row r="38" spans="1:7" s="2" customFormat="1" ht="14.25" customHeight="1" x14ac:dyDescent="0.2">
      <c r="A38" s="10" t="s">
        <v>44</v>
      </c>
      <c r="B38" s="11">
        <v>360713508</v>
      </c>
      <c r="C38" s="11">
        <v>39273029.049999997</v>
      </c>
      <c r="D38" s="11">
        <f t="shared" si="0"/>
        <v>399986537.05000001</v>
      </c>
      <c r="E38" s="11">
        <v>394310753.31999999</v>
      </c>
      <c r="F38" s="11">
        <v>390514214.73000002</v>
      </c>
      <c r="G38" s="12">
        <f t="shared" si="1"/>
        <v>5675783.7300000191</v>
      </c>
    </row>
    <row r="39" spans="1:7" s="2" customFormat="1" ht="14.25" customHeight="1" x14ac:dyDescent="0.2">
      <c r="A39" s="10" t="s">
        <v>45</v>
      </c>
      <c r="B39" s="11">
        <v>194304243</v>
      </c>
      <c r="C39" s="11">
        <v>2894725.75</v>
      </c>
      <c r="D39" s="11">
        <f t="shared" si="0"/>
        <v>197198968.75</v>
      </c>
      <c r="E39" s="11">
        <v>194595708.56999999</v>
      </c>
      <c r="F39" s="11">
        <v>193636271.44999999</v>
      </c>
      <c r="G39" s="12">
        <f t="shared" si="1"/>
        <v>2603260.1800000072</v>
      </c>
    </row>
    <row r="40" spans="1:7" s="2" customFormat="1" ht="14.25" customHeight="1" x14ac:dyDescent="0.2">
      <c r="A40" s="10" t="s">
        <v>46</v>
      </c>
      <c r="B40" s="11">
        <v>181902465</v>
      </c>
      <c r="C40" s="11">
        <v>897562.97</v>
      </c>
      <c r="D40" s="11">
        <f t="shared" si="0"/>
        <v>182800027.97</v>
      </c>
      <c r="E40" s="11">
        <v>182167224.40000001</v>
      </c>
      <c r="F40" s="11">
        <v>181409687.93000001</v>
      </c>
      <c r="G40" s="12">
        <f t="shared" si="1"/>
        <v>632803.56999999285</v>
      </c>
    </row>
    <row r="41" spans="1:7" s="2" customFormat="1" ht="14.25" customHeight="1" x14ac:dyDescent="0.2">
      <c r="A41" s="10" t="s">
        <v>47</v>
      </c>
      <c r="B41" s="11">
        <v>329865959</v>
      </c>
      <c r="C41" s="11">
        <v>21611709.059999999</v>
      </c>
      <c r="D41" s="11">
        <f t="shared" si="0"/>
        <v>351477668.06</v>
      </c>
      <c r="E41" s="11">
        <v>349271760.13</v>
      </c>
      <c r="F41" s="11">
        <v>347962322.47000003</v>
      </c>
      <c r="G41" s="12">
        <f t="shared" si="1"/>
        <v>2205907.9300000072</v>
      </c>
    </row>
    <row r="42" spans="1:7" s="2" customFormat="1" ht="14.25" customHeight="1" x14ac:dyDescent="0.2">
      <c r="A42" s="10" t="s">
        <v>48</v>
      </c>
      <c r="B42" s="11">
        <v>237457454</v>
      </c>
      <c r="C42" s="11">
        <v>-10824219.09</v>
      </c>
      <c r="D42" s="11">
        <f t="shared" si="0"/>
        <v>226633234.91</v>
      </c>
      <c r="E42" s="11">
        <v>225769228.36000001</v>
      </c>
      <c r="F42" s="11">
        <v>223186200.53999999</v>
      </c>
      <c r="G42" s="12">
        <f t="shared" si="1"/>
        <v>864006.54999998212</v>
      </c>
    </row>
    <row r="43" spans="1:7" s="2" customFormat="1" ht="14.25" customHeight="1" x14ac:dyDescent="0.2">
      <c r="A43" s="10" t="s">
        <v>49</v>
      </c>
      <c r="B43" s="11">
        <v>346683818</v>
      </c>
      <c r="C43" s="11">
        <v>77003598.909999996</v>
      </c>
      <c r="D43" s="11">
        <f t="shared" si="0"/>
        <v>423687416.90999997</v>
      </c>
      <c r="E43" s="11">
        <v>418157926.44999999</v>
      </c>
      <c r="F43" s="11">
        <v>417338512.99000001</v>
      </c>
      <c r="G43" s="12">
        <f t="shared" si="1"/>
        <v>5529490.4599999785</v>
      </c>
    </row>
    <row r="44" spans="1:7" s="2" customFormat="1" ht="14.25" customHeight="1" x14ac:dyDescent="0.2">
      <c r="A44" s="10" t="s">
        <v>50</v>
      </c>
      <c r="B44" s="11">
        <v>159887170</v>
      </c>
      <c r="C44" s="11">
        <v>5732757.7400000002</v>
      </c>
      <c r="D44" s="11">
        <f t="shared" si="0"/>
        <v>165619927.74000001</v>
      </c>
      <c r="E44" s="11">
        <v>165007311.52000001</v>
      </c>
      <c r="F44" s="11">
        <v>164497311.03</v>
      </c>
      <c r="G44" s="12">
        <f t="shared" si="1"/>
        <v>612616.21999999881</v>
      </c>
    </row>
    <row r="45" spans="1:7" s="2" customFormat="1" ht="14.25" customHeight="1" x14ac:dyDescent="0.2">
      <c r="A45" s="10" t="s">
        <v>51</v>
      </c>
      <c r="B45" s="11">
        <v>335537140</v>
      </c>
      <c r="C45" s="11">
        <v>15534988.449999999</v>
      </c>
      <c r="D45" s="11">
        <f t="shared" si="0"/>
        <v>351072128.44999999</v>
      </c>
      <c r="E45" s="11">
        <v>349939557.47000003</v>
      </c>
      <c r="F45" s="11">
        <v>346232775.29000002</v>
      </c>
      <c r="G45" s="12">
        <f t="shared" si="1"/>
        <v>1132570.9799999595</v>
      </c>
    </row>
    <row r="46" spans="1:7" s="2" customFormat="1" ht="14.25" customHeight="1" x14ac:dyDescent="0.2">
      <c r="A46" s="10" t="s">
        <v>52</v>
      </c>
      <c r="B46" s="11">
        <v>76017137</v>
      </c>
      <c r="C46" s="11">
        <v>10981910.279999999</v>
      </c>
      <c r="D46" s="11">
        <f t="shared" si="0"/>
        <v>86999047.280000001</v>
      </c>
      <c r="E46" s="11">
        <v>86593347.280000001</v>
      </c>
      <c r="F46" s="11">
        <v>83800479.109999999</v>
      </c>
      <c r="G46" s="12">
        <f t="shared" si="1"/>
        <v>405700</v>
      </c>
    </row>
    <row r="47" spans="1:7" s="2" customFormat="1" ht="14.25" customHeight="1" x14ac:dyDescent="0.2">
      <c r="A47" s="10" t="s">
        <v>53</v>
      </c>
      <c r="B47" s="11">
        <v>21122631</v>
      </c>
      <c r="C47" s="11">
        <v>687232.12</v>
      </c>
      <c r="D47" s="11">
        <f t="shared" si="0"/>
        <v>21809863.120000001</v>
      </c>
      <c r="E47" s="11">
        <v>21458267.120000001</v>
      </c>
      <c r="F47" s="11">
        <v>20724621.359999999</v>
      </c>
      <c r="G47" s="12">
        <f t="shared" si="1"/>
        <v>351596</v>
      </c>
    </row>
    <row r="48" spans="1:7" s="2" customFormat="1" ht="14.25" customHeight="1" x14ac:dyDescent="0.2">
      <c r="A48" s="10" t="s">
        <v>54</v>
      </c>
      <c r="B48" s="11">
        <v>83739381</v>
      </c>
      <c r="C48" s="11">
        <v>-3282473.44</v>
      </c>
      <c r="D48" s="11">
        <f t="shared" si="0"/>
        <v>80456907.560000002</v>
      </c>
      <c r="E48" s="11">
        <v>80173874.799999997</v>
      </c>
      <c r="F48" s="11">
        <v>80043649.379999995</v>
      </c>
      <c r="G48" s="12">
        <f t="shared" si="1"/>
        <v>283032.76000000536</v>
      </c>
    </row>
    <row r="49" spans="1:7" s="2" customFormat="1" ht="14.25" customHeight="1" x14ac:dyDescent="0.2">
      <c r="A49" s="10" t="s">
        <v>55</v>
      </c>
      <c r="B49" s="11">
        <v>74830172</v>
      </c>
      <c r="C49" s="11">
        <v>3632308.88</v>
      </c>
      <c r="D49" s="11">
        <f t="shared" si="0"/>
        <v>78462480.879999995</v>
      </c>
      <c r="E49" s="11">
        <v>78121389.870000005</v>
      </c>
      <c r="F49" s="11">
        <v>78066970.170000002</v>
      </c>
      <c r="G49" s="12">
        <f t="shared" si="1"/>
        <v>341091.00999999046</v>
      </c>
    </row>
    <row r="50" spans="1:7" s="2" customFormat="1" ht="14.25" customHeight="1" x14ac:dyDescent="0.2">
      <c r="A50" s="10" t="s">
        <v>56</v>
      </c>
      <c r="B50" s="11">
        <v>150518625</v>
      </c>
      <c r="C50" s="11">
        <v>-54893923.149999999</v>
      </c>
      <c r="D50" s="11">
        <f t="shared" si="0"/>
        <v>95624701.849999994</v>
      </c>
      <c r="E50" s="11">
        <v>95076200.840000004</v>
      </c>
      <c r="F50" s="11">
        <v>95076200.840000004</v>
      </c>
      <c r="G50" s="12">
        <f t="shared" si="1"/>
        <v>548501.00999999046</v>
      </c>
    </row>
    <row r="51" spans="1:7" s="2" customFormat="1" ht="14.25" customHeight="1" x14ac:dyDescent="0.2">
      <c r="A51" s="10" t="s">
        <v>57</v>
      </c>
      <c r="B51" s="11">
        <v>105051735</v>
      </c>
      <c r="C51" s="11">
        <v>-20484134.75</v>
      </c>
      <c r="D51" s="11">
        <f t="shared" si="0"/>
        <v>84567600.25</v>
      </c>
      <c r="E51" s="11">
        <v>72895860.359999999</v>
      </c>
      <c r="F51" s="11">
        <v>68286639.739999995</v>
      </c>
      <c r="G51" s="12">
        <f t="shared" si="1"/>
        <v>11671739.890000001</v>
      </c>
    </row>
    <row r="52" spans="1:7" s="2" customFormat="1" ht="14.25" customHeight="1" x14ac:dyDescent="0.2">
      <c r="A52" s="10" t="s">
        <v>58</v>
      </c>
      <c r="B52" s="11">
        <v>73030583</v>
      </c>
      <c r="C52" s="11">
        <v>2216010.92</v>
      </c>
      <c r="D52" s="11">
        <f t="shared" si="0"/>
        <v>75246593.920000002</v>
      </c>
      <c r="E52" s="11">
        <v>74754169.409999996</v>
      </c>
      <c r="F52" s="11">
        <v>74679954.920000002</v>
      </c>
      <c r="G52" s="12">
        <f t="shared" si="1"/>
        <v>492424.51000000536</v>
      </c>
    </row>
    <row r="53" spans="1:7" s="2" customFormat="1" ht="14.25" customHeight="1" x14ac:dyDescent="0.2">
      <c r="A53" s="10" t="s">
        <v>59</v>
      </c>
      <c r="B53" s="11">
        <v>81018629</v>
      </c>
      <c r="C53" s="11">
        <v>-11070247.16</v>
      </c>
      <c r="D53" s="11">
        <f t="shared" si="0"/>
        <v>69948381.840000004</v>
      </c>
      <c r="E53" s="11">
        <v>69679406.549999997</v>
      </c>
      <c r="F53" s="11">
        <v>69312423.689999998</v>
      </c>
      <c r="G53" s="12">
        <f t="shared" si="1"/>
        <v>268975.29000000656</v>
      </c>
    </row>
    <row r="54" spans="1:7" s="2" customFormat="1" ht="14.25" customHeight="1" x14ac:dyDescent="0.2">
      <c r="A54" s="10" t="s">
        <v>60</v>
      </c>
      <c r="B54" s="11">
        <v>64006240</v>
      </c>
      <c r="C54" s="11">
        <v>764535.77</v>
      </c>
      <c r="D54" s="11">
        <f t="shared" si="0"/>
        <v>64770775.770000003</v>
      </c>
      <c r="E54" s="11">
        <v>64508838.770000003</v>
      </c>
      <c r="F54" s="11">
        <v>64027564.409999996</v>
      </c>
      <c r="G54" s="12">
        <f t="shared" si="1"/>
        <v>261937</v>
      </c>
    </row>
    <row r="55" spans="1:7" s="2" customFormat="1" ht="14.25" customHeight="1" x14ac:dyDescent="0.2">
      <c r="A55" s="10" t="s">
        <v>61</v>
      </c>
      <c r="B55" s="11">
        <v>74649917</v>
      </c>
      <c r="C55" s="11">
        <v>3431830.15</v>
      </c>
      <c r="D55" s="11">
        <f t="shared" si="0"/>
        <v>78081747.150000006</v>
      </c>
      <c r="E55" s="11">
        <v>77735985.150000006</v>
      </c>
      <c r="F55" s="11">
        <v>77139033.659999996</v>
      </c>
      <c r="G55" s="12">
        <f t="shared" si="1"/>
        <v>345762</v>
      </c>
    </row>
    <row r="56" spans="1:7" s="2" customFormat="1" ht="14.25" customHeight="1" x14ac:dyDescent="0.2">
      <c r="A56" s="10" t="s">
        <v>62</v>
      </c>
      <c r="B56" s="11">
        <v>73325579</v>
      </c>
      <c r="C56" s="11">
        <v>4381863.09</v>
      </c>
      <c r="D56" s="11">
        <f t="shared" si="0"/>
        <v>77707442.090000004</v>
      </c>
      <c r="E56" s="11">
        <v>77346530.090000004</v>
      </c>
      <c r="F56" s="11">
        <v>76802212.090000004</v>
      </c>
      <c r="G56" s="12">
        <f t="shared" si="1"/>
        <v>360912</v>
      </c>
    </row>
    <row r="57" spans="1:7" s="2" customFormat="1" ht="14.25" customHeight="1" x14ac:dyDescent="0.2">
      <c r="A57" s="10" t="s">
        <v>63</v>
      </c>
      <c r="B57" s="11">
        <v>61937788</v>
      </c>
      <c r="C57" s="11">
        <v>-1734023.65</v>
      </c>
      <c r="D57" s="11">
        <f t="shared" si="0"/>
        <v>60203764.350000001</v>
      </c>
      <c r="E57" s="11">
        <v>59961592.350000001</v>
      </c>
      <c r="F57" s="11">
        <v>59640492.399999999</v>
      </c>
      <c r="G57" s="12">
        <f t="shared" si="1"/>
        <v>242172</v>
      </c>
    </row>
    <row r="58" spans="1:7" s="2" customFormat="1" ht="14.25" customHeight="1" x14ac:dyDescent="0.2">
      <c r="A58" s="10" t="s">
        <v>64</v>
      </c>
      <c r="B58" s="11">
        <v>48351199</v>
      </c>
      <c r="C58" s="11">
        <v>-1051188.5</v>
      </c>
      <c r="D58" s="11">
        <f t="shared" si="0"/>
        <v>47300010.5</v>
      </c>
      <c r="E58" s="11">
        <v>47131502.5</v>
      </c>
      <c r="F58" s="11">
        <v>46518464.909999996</v>
      </c>
      <c r="G58" s="12">
        <f t="shared" si="1"/>
        <v>168508</v>
      </c>
    </row>
    <row r="59" spans="1:7" s="2" customFormat="1" ht="14.25" customHeight="1" x14ac:dyDescent="0.2">
      <c r="A59" s="10" t="s">
        <v>65</v>
      </c>
      <c r="B59" s="11">
        <v>72089359</v>
      </c>
      <c r="C59" s="11">
        <v>5596559.5899999999</v>
      </c>
      <c r="D59" s="11">
        <f t="shared" si="0"/>
        <v>77685918.590000004</v>
      </c>
      <c r="E59" s="11">
        <v>77334007.079999998</v>
      </c>
      <c r="F59" s="11">
        <v>76765101.640000001</v>
      </c>
      <c r="G59" s="12">
        <f t="shared" si="1"/>
        <v>351911.51000000536</v>
      </c>
    </row>
    <row r="60" spans="1:7" s="2" customFormat="1" ht="14.25" customHeight="1" x14ac:dyDescent="0.2">
      <c r="A60" s="10" t="s">
        <v>66</v>
      </c>
      <c r="B60" s="11">
        <v>58667700</v>
      </c>
      <c r="C60" s="11">
        <v>5275925.62</v>
      </c>
      <c r="D60" s="11">
        <f t="shared" si="0"/>
        <v>63943625.619999997</v>
      </c>
      <c r="E60" s="11">
        <v>63589101.729999997</v>
      </c>
      <c r="F60" s="11">
        <v>63386779.969999999</v>
      </c>
      <c r="G60" s="12">
        <f t="shared" si="1"/>
        <v>354523.8900000006</v>
      </c>
    </row>
    <row r="61" spans="1:7" s="2" customFormat="1" ht="14.25" customHeight="1" x14ac:dyDescent="0.2">
      <c r="A61" s="10" t="s">
        <v>67</v>
      </c>
      <c r="B61" s="11">
        <v>66575095</v>
      </c>
      <c r="C61" s="11">
        <v>904919.12</v>
      </c>
      <c r="D61" s="11">
        <f t="shared" si="0"/>
        <v>67480014.120000005</v>
      </c>
      <c r="E61" s="11">
        <v>67096563.210000001</v>
      </c>
      <c r="F61" s="11">
        <v>66652300.939999998</v>
      </c>
      <c r="G61" s="12">
        <f t="shared" si="1"/>
        <v>383450.91000000387</v>
      </c>
    </row>
    <row r="62" spans="1:7" s="2" customFormat="1" ht="14.25" customHeight="1" x14ac:dyDescent="0.2">
      <c r="A62" s="10" t="s">
        <v>68</v>
      </c>
      <c r="B62" s="11">
        <v>65724409</v>
      </c>
      <c r="C62" s="11">
        <v>-834679.55</v>
      </c>
      <c r="D62" s="11">
        <f t="shared" si="0"/>
        <v>64889729.450000003</v>
      </c>
      <c r="E62" s="11">
        <v>64578148.359999999</v>
      </c>
      <c r="F62" s="11">
        <v>64190664.270000003</v>
      </c>
      <c r="G62" s="12">
        <f t="shared" si="1"/>
        <v>311581.09000000358</v>
      </c>
    </row>
    <row r="63" spans="1:7" s="2" customFormat="1" ht="14.25" customHeight="1" x14ac:dyDescent="0.2">
      <c r="A63" s="10" t="s">
        <v>69</v>
      </c>
      <c r="B63" s="11">
        <v>44364561</v>
      </c>
      <c r="C63" s="11">
        <v>810159.92</v>
      </c>
      <c r="D63" s="11">
        <f t="shared" si="0"/>
        <v>45174720.920000002</v>
      </c>
      <c r="E63" s="11">
        <v>44997871.920000002</v>
      </c>
      <c r="F63" s="11">
        <v>44874601.990000002</v>
      </c>
      <c r="G63" s="12">
        <f t="shared" si="1"/>
        <v>176849</v>
      </c>
    </row>
    <row r="64" spans="1:7" s="2" customFormat="1" ht="14.25" customHeight="1" x14ac:dyDescent="0.2">
      <c r="A64" s="10" t="s">
        <v>70</v>
      </c>
      <c r="B64" s="11">
        <v>72417076</v>
      </c>
      <c r="C64" s="11">
        <v>7458488.4699999997</v>
      </c>
      <c r="D64" s="11">
        <f t="shared" si="0"/>
        <v>79875564.469999999</v>
      </c>
      <c r="E64" s="11">
        <v>79189502.450000003</v>
      </c>
      <c r="F64" s="11">
        <v>78288947.260000005</v>
      </c>
      <c r="G64" s="12">
        <f t="shared" si="1"/>
        <v>686062.01999999583</v>
      </c>
    </row>
    <row r="65" spans="1:7" s="2" customFormat="1" ht="14.25" customHeight="1" x14ac:dyDescent="0.2">
      <c r="A65" s="10" t="s">
        <v>71</v>
      </c>
      <c r="B65" s="11">
        <v>49347968</v>
      </c>
      <c r="C65" s="11">
        <v>283276.44</v>
      </c>
      <c r="D65" s="11">
        <f t="shared" si="0"/>
        <v>49631244.439999998</v>
      </c>
      <c r="E65" s="11">
        <v>49412291.950000003</v>
      </c>
      <c r="F65" s="11">
        <v>49042249.030000001</v>
      </c>
      <c r="G65" s="12">
        <f t="shared" si="1"/>
        <v>218952.48999999464</v>
      </c>
    </row>
    <row r="66" spans="1:7" s="2" customFormat="1" ht="14.25" customHeight="1" x14ac:dyDescent="0.2">
      <c r="A66" s="10" t="s">
        <v>72</v>
      </c>
      <c r="B66" s="11">
        <v>83369357</v>
      </c>
      <c r="C66" s="11">
        <v>-14811662.68</v>
      </c>
      <c r="D66" s="11">
        <f t="shared" si="0"/>
        <v>68557694.319999993</v>
      </c>
      <c r="E66" s="11">
        <v>68199809.819999993</v>
      </c>
      <c r="F66" s="11">
        <v>67232871.640000001</v>
      </c>
      <c r="G66" s="12">
        <f t="shared" si="1"/>
        <v>357884.5</v>
      </c>
    </row>
    <row r="67" spans="1:7" s="2" customFormat="1" ht="14.25" customHeight="1" x14ac:dyDescent="0.2">
      <c r="A67" s="10" t="s">
        <v>73</v>
      </c>
      <c r="B67" s="11">
        <v>90778941</v>
      </c>
      <c r="C67" s="11">
        <v>3848507.69</v>
      </c>
      <c r="D67" s="11">
        <f t="shared" si="0"/>
        <v>94627448.689999998</v>
      </c>
      <c r="E67" s="11">
        <v>94192826.689999998</v>
      </c>
      <c r="F67" s="11">
        <v>94039168.840000004</v>
      </c>
      <c r="G67" s="12">
        <f t="shared" si="1"/>
        <v>434622</v>
      </c>
    </row>
    <row r="68" spans="1:7" s="2" customFormat="1" ht="14.25" customHeight="1" x14ac:dyDescent="0.2">
      <c r="A68" s="10" t="s">
        <v>74</v>
      </c>
      <c r="B68" s="11">
        <v>194701827</v>
      </c>
      <c r="C68" s="11">
        <v>-105252008.36</v>
      </c>
      <c r="D68" s="11">
        <f t="shared" si="0"/>
        <v>89449818.640000001</v>
      </c>
      <c r="E68" s="11">
        <v>84057279.859999999</v>
      </c>
      <c r="F68" s="11">
        <v>83817023.530000001</v>
      </c>
      <c r="G68" s="12">
        <f t="shared" si="1"/>
        <v>5392538.7800000012</v>
      </c>
    </row>
    <row r="69" spans="1:7" s="2" customFormat="1" ht="14.25" customHeight="1" x14ac:dyDescent="0.2">
      <c r="A69" s="10" t="s">
        <v>75</v>
      </c>
      <c r="B69" s="11">
        <v>72476395</v>
      </c>
      <c r="C69" s="11">
        <v>5742781.5300000003</v>
      </c>
      <c r="D69" s="11">
        <f t="shared" si="0"/>
        <v>78219176.530000001</v>
      </c>
      <c r="E69" s="11">
        <v>77911246.530000001</v>
      </c>
      <c r="F69" s="11">
        <v>77906819.109999999</v>
      </c>
      <c r="G69" s="12">
        <f t="shared" si="1"/>
        <v>307930</v>
      </c>
    </row>
    <row r="70" spans="1:7" s="2" customFormat="1" ht="14.25" customHeight="1" x14ac:dyDescent="0.2">
      <c r="A70" s="10" t="s">
        <v>76</v>
      </c>
      <c r="B70" s="11">
        <v>187307312</v>
      </c>
      <c r="C70" s="11">
        <v>20916684.460000001</v>
      </c>
      <c r="D70" s="11">
        <f t="shared" ref="D70:D74" si="2">B70+C70</f>
        <v>208223996.46000001</v>
      </c>
      <c r="E70" s="11">
        <v>184345862.72</v>
      </c>
      <c r="F70" s="11">
        <v>183514960.65000001</v>
      </c>
      <c r="G70" s="12">
        <f t="shared" ref="G70:G74" si="3">D70-E70</f>
        <v>23878133.74000001</v>
      </c>
    </row>
    <row r="71" spans="1:7" s="2" customFormat="1" ht="14.25" customHeight="1" x14ac:dyDescent="0.2">
      <c r="A71" s="10" t="s">
        <v>77</v>
      </c>
      <c r="B71" s="11">
        <v>23582346</v>
      </c>
      <c r="C71" s="11">
        <v>-3184813.37</v>
      </c>
      <c r="D71" s="11">
        <f t="shared" si="2"/>
        <v>20397532.629999999</v>
      </c>
      <c r="E71" s="11">
        <v>17561129.129999999</v>
      </c>
      <c r="F71" s="11">
        <v>17560205.719999999</v>
      </c>
      <c r="G71" s="12">
        <f t="shared" si="3"/>
        <v>2836403.5</v>
      </c>
    </row>
    <row r="72" spans="1:7" s="2" customFormat="1" ht="14.25" customHeight="1" x14ac:dyDescent="0.2">
      <c r="A72" s="10" t="s">
        <v>78</v>
      </c>
      <c r="B72" s="11">
        <v>284371467</v>
      </c>
      <c r="C72" s="11">
        <v>56158982.82</v>
      </c>
      <c r="D72" s="11">
        <f t="shared" si="2"/>
        <v>340530449.81999999</v>
      </c>
      <c r="E72" s="11">
        <v>339374978.30000001</v>
      </c>
      <c r="F72" s="11">
        <v>335909653.52999997</v>
      </c>
      <c r="G72" s="12">
        <f t="shared" si="3"/>
        <v>1155471.5199999809</v>
      </c>
    </row>
    <row r="73" spans="1:7" s="2" customFormat="1" ht="14.25" customHeight="1" x14ac:dyDescent="0.2">
      <c r="A73" s="10" t="s">
        <v>79</v>
      </c>
      <c r="B73" s="11">
        <v>27687751</v>
      </c>
      <c r="C73" s="11">
        <v>-1642098.73</v>
      </c>
      <c r="D73" s="11">
        <f t="shared" si="2"/>
        <v>26045652.27</v>
      </c>
      <c r="E73" s="11">
        <v>26006549.27</v>
      </c>
      <c r="F73" s="11">
        <v>25727915.98</v>
      </c>
      <c r="G73" s="12">
        <f t="shared" si="3"/>
        <v>39103</v>
      </c>
    </row>
    <row r="74" spans="1:7" s="2" customFormat="1" ht="14.25" customHeight="1" x14ac:dyDescent="0.2">
      <c r="A74" s="10" t="s">
        <v>80</v>
      </c>
      <c r="B74" s="11">
        <v>0</v>
      </c>
      <c r="C74" s="11">
        <v>44016190.420000002</v>
      </c>
      <c r="D74" s="11">
        <f t="shared" si="2"/>
        <v>44016190.420000002</v>
      </c>
      <c r="E74" s="11">
        <v>43960040.469999999</v>
      </c>
      <c r="F74" s="11">
        <v>42903528.899999999</v>
      </c>
      <c r="G74" s="12">
        <f t="shared" si="3"/>
        <v>56149.95000000298</v>
      </c>
    </row>
    <row r="75" spans="1:7" s="2" customFormat="1" ht="14.25" customHeight="1" thickBot="1" x14ac:dyDescent="0.25">
      <c r="A75" s="10"/>
      <c r="B75" s="11"/>
      <c r="C75" s="11"/>
      <c r="D75" s="11"/>
      <c r="E75" s="11"/>
      <c r="F75" s="11"/>
      <c r="G75" s="12"/>
    </row>
    <row r="76" spans="1:7" s="2" customFormat="1" ht="14.25" customHeight="1" thickBot="1" x14ac:dyDescent="0.25">
      <c r="A76" s="13" t="s">
        <v>81</v>
      </c>
      <c r="B76" s="14">
        <f t="shared" ref="B76:G76" si="4">SUM(B5:B75)</f>
        <v>15613367493.970001</v>
      </c>
      <c r="C76" s="15">
        <f t="shared" si="4"/>
        <v>1434620309.2700002</v>
      </c>
      <c r="D76" s="14">
        <f t="shared" si="4"/>
        <v>17047987803.24</v>
      </c>
      <c r="E76" s="15">
        <f t="shared" si="4"/>
        <v>16589010948.970001</v>
      </c>
      <c r="F76" s="14">
        <f t="shared" si="4"/>
        <v>16485308039.950003</v>
      </c>
      <c r="G76" s="16">
        <f t="shared" si="4"/>
        <v>458976854.26999968</v>
      </c>
    </row>
    <row r="77" spans="1:7" s="2" customFormat="1" ht="14.25" customHeight="1" x14ac:dyDescent="0.2">
      <c r="A77" s="17" t="s">
        <v>82</v>
      </c>
    </row>
    <row r="85" spans="1:7" ht="55.15" customHeight="1" x14ac:dyDescent="0.2">
      <c r="A85" s="43" t="s">
        <v>83</v>
      </c>
      <c r="B85" s="44"/>
      <c r="C85" s="44"/>
      <c r="D85" s="44"/>
      <c r="E85" s="44"/>
      <c r="F85" s="44"/>
      <c r="G85" s="45"/>
    </row>
    <row r="86" spans="1:7" ht="14.25" customHeight="1" x14ac:dyDescent="0.2">
      <c r="A86" s="46" t="s">
        <v>1</v>
      </c>
      <c r="B86" s="47" t="s">
        <v>84</v>
      </c>
      <c r="C86" s="47"/>
      <c r="D86" s="47"/>
      <c r="E86" s="47"/>
      <c r="F86" s="47"/>
      <c r="G86" s="47" t="s">
        <v>3</v>
      </c>
    </row>
    <row r="87" spans="1:7" ht="27" customHeight="1" x14ac:dyDescent="0.2">
      <c r="A87" s="46"/>
      <c r="B87" s="18" t="s">
        <v>4</v>
      </c>
      <c r="C87" s="18" t="s">
        <v>5</v>
      </c>
      <c r="D87" s="18" t="s">
        <v>6</v>
      </c>
      <c r="E87" s="18" t="s">
        <v>7</v>
      </c>
      <c r="F87" s="18" t="s">
        <v>8</v>
      </c>
      <c r="G87" s="47"/>
    </row>
    <row r="88" spans="1:7" ht="14.25" customHeight="1" x14ac:dyDescent="0.2">
      <c r="A88" s="46"/>
      <c r="B88" s="18">
        <v>1</v>
      </c>
      <c r="C88" s="18">
        <v>2</v>
      </c>
      <c r="D88" s="18" t="s">
        <v>9</v>
      </c>
      <c r="E88" s="18">
        <v>4</v>
      </c>
      <c r="F88" s="18">
        <v>5</v>
      </c>
      <c r="G88" s="18" t="s">
        <v>10</v>
      </c>
    </row>
    <row r="89" spans="1:7" ht="14.25" customHeight="1" x14ac:dyDescent="0.2">
      <c r="A89" s="19" t="s">
        <v>85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</row>
    <row r="90" spans="1:7" ht="14.25" customHeight="1" x14ac:dyDescent="0.2">
      <c r="A90" s="20" t="s">
        <v>86</v>
      </c>
      <c r="B90" s="11">
        <v>0</v>
      </c>
      <c r="C90" s="11">
        <v>0</v>
      </c>
      <c r="D90" s="11">
        <f>B90+C90</f>
        <v>0</v>
      </c>
      <c r="E90" s="11">
        <v>0</v>
      </c>
      <c r="F90" s="11">
        <v>0</v>
      </c>
      <c r="G90" s="11">
        <f>D90-E90</f>
        <v>0</v>
      </c>
    </row>
    <row r="91" spans="1:7" ht="14.25" customHeight="1" x14ac:dyDescent="0.2">
      <c r="A91" s="20" t="s">
        <v>87</v>
      </c>
      <c r="B91" s="11">
        <v>0</v>
      </c>
      <c r="C91" s="11">
        <v>0</v>
      </c>
      <c r="D91" s="11">
        <f>B91+C91</f>
        <v>0</v>
      </c>
      <c r="E91" s="11">
        <v>0</v>
      </c>
      <c r="F91" s="11">
        <v>0</v>
      </c>
      <c r="G91" s="11">
        <f>D91-E91</f>
        <v>0</v>
      </c>
    </row>
    <row r="92" spans="1:7" ht="14.25" customHeight="1" x14ac:dyDescent="0.2">
      <c r="A92" s="20" t="s">
        <v>88</v>
      </c>
      <c r="B92" s="11">
        <v>0</v>
      </c>
      <c r="C92" s="11">
        <v>0</v>
      </c>
      <c r="D92" s="11">
        <f>B92+C92</f>
        <v>0</v>
      </c>
      <c r="E92" s="11">
        <v>0</v>
      </c>
      <c r="F92" s="11">
        <v>0</v>
      </c>
      <c r="G92" s="11">
        <f>D92-E92</f>
        <v>0</v>
      </c>
    </row>
    <row r="93" spans="1:7" ht="14.25" customHeight="1" x14ac:dyDescent="0.2">
      <c r="A93" s="21" t="s">
        <v>81</v>
      </c>
      <c r="B93" s="22">
        <f>+B89+B90+B91+B92</f>
        <v>0</v>
      </c>
      <c r="C93" s="22">
        <f>+C89+C90+C91+C92</f>
        <v>0</v>
      </c>
      <c r="D93" s="22">
        <f>SUM(D89:D92)</f>
        <v>0</v>
      </c>
      <c r="E93" s="22">
        <f>+E89+E90+E91+E92</f>
        <v>0</v>
      </c>
      <c r="F93" s="22">
        <f>+F89+F90+F91+F92</f>
        <v>0</v>
      </c>
      <c r="G93" s="22">
        <f>SUM(G89:G92)</f>
        <v>0</v>
      </c>
    </row>
    <row r="94" spans="1:7" ht="14.25" customHeight="1" x14ac:dyDescent="0.2">
      <c r="A94" s="31" t="s">
        <v>82</v>
      </c>
      <c r="B94" s="31"/>
      <c r="C94" s="31"/>
      <c r="D94" s="31"/>
      <c r="E94" s="31"/>
      <c r="F94" s="31"/>
      <c r="G94" s="31"/>
    </row>
    <row r="95" spans="1:7" ht="14.25" customHeight="1" x14ac:dyDescent="0.2">
      <c r="A95" s="23"/>
      <c r="B95" s="24"/>
      <c r="C95" s="24"/>
      <c r="D95" s="24"/>
      <c r="E95" s="24"/>
      <c r="F95" s="24"/>
      <c r="G95" s="24"/>
    </row>
    <row r="100" spans="1:7" ht="54" customHeight="1" x14ac:dyDescent="0.2">
      <c r="A100" s="32" t="s">
        <v>89</v>
      </c>
      <c r="B100" s="33"/>
      <c r="C100" s="33"/>
      <c r="D100" s="33"/>
      <c r="E100" s="33"/>
      <c r="F100" s="33"/>
      <c r="G100" s="34"/>
    </row>
    <row r="101" spans="1:7" ht="14.25" customHeight="1" x14ac:dyDescent="0.2">
      <c r="A101" s="35" t="s">
        <v>1</v>
      </c>
      <c r="B101" s="38" t="s">
        <v>84</v>
      </c>
      <c r="C101" s="39"/>
      <c r="D101" s="39"/>
      <c r="E101" s="39"/>
      <c r="F101" s="40"/>
      <c r="G101" s="41" t="s">
        <v>3</v>
      </c>
    </row>
    <row r="102" spans="1:7" ht="32.450000000000003" customHeight="1" x14ac:dyDescent="0.2">
      <c r="A102" s="36"/>
      <c r="B102" s="18" t="s">
        <v>4</v>
      </c>
      <c r="C102" s="18" t="s">
        <v>5</v>
      </c>
      <c r="D102" s="18" t="s">
        <v>6</v>
      </c>
      <c r="E102" s="18" t="s">
        <v>7</v>
      </c>
      <c r="F102" s="18" t="s">
        <v>8</v>
      </c>
      <c r="G102" s="42"/>
    </row>
    <row r="103" spans="1:7" ht="14.25" customHeight="1" x14ac:dyDescent="0.2">
      <c r="A103" s="37"/>
      <c r="B103" s="18">
        <v>1</v>
      </c>
      <c r="C103" s="18">
        <v>2</v>
      </c>
      <c r="D103" s="18" t="s">
        <v>9</v>
      </c>
      <c r="E103" s="18">
        <v>4</v>
      </c>
      <c r="F103" s="18">
        <v>5</v>
      </c>
      <c r="G103" s="18" t="s">
        <v>10</v>
      </c>
    </row>
    <row r="104" spans="1:7" ht="14.25" customHeight="1" x14ac:dyDescent="0.2">
      <c r="A104" s="25" t="s">
        <v>90</v>
      </c>
      <c r="B104" s="11">
        <v>15613367493.969999</v>
      </c>
      <c r="C104" s="11">
        <v>1434620309.27</v>
      </c>
      <c r="D104" s="11">
        <f t="shared" ref="D104:D110" si="5">B104+C104</f>
        <v>17047987803.24</v>
      </c>
      <c r="E104" s="11">
        <v>16589010948.969999</v>
      </c>
      <c r="F104" s="11">
        <v>16485308039.950001</v>
      </c>
      <c r="G104" s="11">
        <f t="shared" ref="G104:G110" si="6">D104-E104</f>
        <v>458976854.27000046</v>
      </c>
    </row>
    <row r="105" spans="1:7" ht="14.25" customHeight="1" x14ac:dyDescent="0.2">
      <c r="A105" s="25" t="s">
        <v>91</v>
      </c>
      <c r="B105" s="11">
        <v>0</v>
      </c>
      <c r="C105" s="11">
        <v>0</v>
      </c>
      <c r="D105" s="11">
        <f t="shared" si="5"/>
        <v>0</v>
      </c>
      <c r="E105" s="11">
        <v>0</v>
      </c>
      <c r="F105" s="11">
        <v>0</v>
      </c>
      <c r="G105" s="11">
        <f t="shared" si="6"/>
        <v>0</v>
      </c>
    </row>
    <row r="106" spans="1:7" ht="14.25" customHeight="1" x14ac:dyDescent="0.2">
      <c r="A106" s="26" t="s">
        <v>92</v>
      </c>
      <c r="B106" s="11">
        <v>0</v>
      </c>
      <c r="C106" s="11">
        <v>0</v>
      </c>
      <c r="D106" s="11">
        <f t="shared" si="5"/>
        <v>0</v>
      </c>
      <c r="E106" s="11">
        <v>0</v>
      </c>
      <c r="F106" s="11">
        <v>0</v>
      </c>
      <c r="G106" s="11">
        <f t="shared" si="6"/>
        <v>0</v>
      </c>
    </row>
    <row r="107" spans="1:7" ht="14.25" customHeight="1" x14ac:dyDescent="0.2">
      <c r="A107" s="26" t="s">
        <v>93</v>
      </c>
      <c r="B107" s="11">
        <v>0</v>
      </c>
      <c r="C107" s="11">
        <v>0</v>
      </c>
      <c r="D107" s="11">
        <f t="shared" si="5"/>
        <v>0</v>
      </c>
      <c r="E107" s="11">
        <v>0</v>
      </c>
      <c r="F107" s="11">
        <v>0</v>
      </c>
      <c r="G107" s="11">
        <f t="shared" si="6"/>
        <v>0</v>
      </c>
    </row>
    <row r="108" spans="1:7" ht="14.25" customHeight="1" x14ac:dyDescent="0.2">
      <c r="A108" s="26" t="s">
        <v>94</v>
      </c>
      <c r="B108" s="11">
        <v>0</v>
      </c>
      <c r="C108" s="11">
        <v>0</v>
      </c>
      <c r="D108" s="11">
        <f t="shared" si="5"/>
        <v>0</v>
      </c>
      <c r="E108" s="11">
        <v>0</v>
      </c>
      <c r="F108" s="11">
        <v>0</v>
      </c>
      <c r="G108" s="11">
        <f t="shared" si="6"/>
        <v>0</v>
      </c>
    </row>
    <row r="109" spans="1:7" ht="14.25" customHeight="1" x14ac:dyDescent="0.2">
      <c r="A109" s="26" t="s">
        <v>95</v>
      </c>
      <c r="B109" s="11">
        <v>0</v>
      </c>
      <c r="C109" s="11">
        <v>0</v>
      </c>
      <c r="D109" s="11">
        <f t="shared" si="5"/>
        <v>0</v>
      </c>
      <c r="E109" s="11">
        <v>0</v>
      </c>
      <c r="F109" s="11">
        <v>0</v>
      </c>
      <c r="G109" s="11">
        <f t="shared" si="6"/>
        <v>0</v>
      </c>
    </row>
    <row r="110" spans="1:7" ht="14.25" customHeight="1" x14ac:dyDescent="0.2">
      <c r="A110" s="26" t="s">
        <v>96</v>
      </c>
      <c r="B110" s="11">
        <v>0</v>
      </c>
      <c r="C110" s="11">
        <v>0</v>
      </c>
      <c r="D110" s="11">
        <f t="shared" si="5"/>
        <v>0</v>
      </c>
      <c r="E110" s="11">
        <v>0</v>
      </c>
      <c r="F110" s="11">
        <v>0</v>
      </c>
      <c r="G110" s="11">
        <f t="shared" si="6"/>
        <v>0</v>
      </c>
    </row>
    <row r="111" spans="1:7" ht="14.25" customHeight="1" x14ac:dyDescent="0.2">
      <c r="A111" s="27" t="s">
        <v>81</v>
      </c>
      <c r="B111" s="28">
        <f t="shared" ref="B111:G111" si="7">SUM(B104:B110)</f>
        <v>15613367493.969999</v>
      </c>
      <c r="C111" s="28">
        <f t="shared" si="7"/>
        <v>1434620309.27</v>
      </c>
      <c r="D111" s="28">
        <f t="shared" si="7"/>
        <v>17047987803.24</v>
      </c>
      <c r="E111" s="28">
        <f t="shared" si="7"/>
        <v>16589010948.969999</v>
      </c>
      <c r="F111" s="28">
        <f t="shared" si="7"/>
        <v>16485308039.950001</v>
      </c>
      <c r="G111" s="28">
        <f t="shared" si="7"/>
        <v>458976854.27000046</v>
      </c>
    </row>
    <row r="112" spans="1:7" ht="14.25" customHeight="1" x14ac:dyDescent="0.2">
      <c r="A112" s="29" t="s">
        <v>82</v>
      </c>
      <c r="B112" s="30"/>
      <c r="C112" s="30"/>
      <c r="D112" s="30"/>
      <c r="E112" s="30"/>
      <c r="F112" s="30"/>
      <c r="G112" s="30"/>
    </row>
  </sheetData>
  <mergeCells count="13">
    <mergeCell ref="A85:G85"/>
    <mergeCell ref="A86:A88"/>
    <mergeCell ref="B86:F86"/>
    <mergeCell ref="G86:G87"/>
    <mergeCell ref="A1:G1"/>
    <mergeCell ref="A2:A4"/>
    <mergeCell ref="B2:F2"/>
    <mergeCell ref="G2:G3"/>
    <mergeCell ref="A94:G94"/>
    <mergeCell ref="A100:G100"/>
    <mergeCell ref="A101:A103"/>
    <mergeCell ref="B101:F101"/>
    <mergeCell ref="G101:G10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CtasAdmvas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2024-01-29T22:35:52Z</cp:lastPrinted>
  <dcterms:created xsi:type="dcterms:W3CDTF">2024-01-29T18:49:36Z</dcterms:created>
  <dcterms:modified xsi:type="dcterms:W3CDTF">2024-01-29T22:35:57Z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