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TAFORMA SALUD 1T 2022\Transparencia 1T2022 CONAC\"/>
    </mc:Choice>
  </mc:AlternateContent>
  <xr:revisionPtr revIDLastSave="0" documentId="13_ncr:1_{83176BD9-6586-4F94-B295-B68AE5BE6A08}" xr6:coauthVersionLast="36" xr6:coauthVersionMax="36" xr10:uidLastSave="{00000000-0000-0000-0000-000000000000}"/>
  <bookViews>
    <workbookView xWindow="0" yWindow="0" windowWidth="28800" windowHeight="12150" xr2:uid="{AABC581D-9198-4254-977B-42446C8C7C4D}"/>
  </bookViews>
  <sheets>
    <sheet name="CtasAdmvas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>[2]TOTAL!#REF!</definedName>
    <definedName name="cie">[1]ECABR!#REF!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>[4]REPORTO!#REF!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1" i="1" l="1"/>
  <c r="E151" i="1"/>
  <c r="C151" i="1"/>
  <c r="B151" i="1"/>
  <c r="D150" i="1"/>
  <c r="G150" i="1" s="1"/>
  <c r="G149" i="1"/>
  <c r="D149" i="1"/>
  <c r="D148" i="1"/>
  <c r="G148" i="1" s="1"/>
  <c r="D147" i="1"/>
  <c r="G147" i="1" s="1"/>
  <c r="D146" i="1"/>
  <c r="G146" i="1" s="1"/>
  <c r="G145" i="1"/>
  <c r="D145" i="1"/>
  <c r="D144" i="1"/>
  <c r="D151" i="1" s="1"/>
  <c r="F135" i="1"/>
  <c r="E135" i="1"/>
  <c r="C135" i="1"/>
  <c r="B135" i="1"/>
  <c r="D134" i="1"/>
  <c r="G134" i="1" s="1"/>
  <c r="D133" i="1"/>
  <c r="G133" i="1" s="1"/>
  <c r="D132" i="1"/>
  <c r="G132" i="1" s="1"/>
  <c r="D131" i="1"/>
  <c r="G131" i="1" s="1"/>
  <c r="F121" i="1"/>
  <c r="E121" i="1"/>
  <c r="C121" i="1"/>
  <c r="B121" i="1"/>
  <c r="D119" i="1"/>
  <c r="G119" i="1" s="1"/>
  <c r="D118" i="1"/>
  <c r="G118" i="1" s="1"/>
  <c r="G117" i="1"/>
  <c r="D117" i="1"/>
  <c r="D116" i="1"/>
  <c r="G116" i="1" s="1"/>
  <c r="D115" i="1"/>
  <c r="G115" i="1" s="1"/>
  <c r="D114" i="1"/>
  <c r="G114" i="1" s="1"/>
  <c r="G113" i="1"/>
  <c r="D113" i="1"/>
  <c r="D112" i="1"/>
  <c r="G112" i="1" s="1"/>
  <c r="D111" i="1"/>
  <c r="G111" i="1" s="1"/>
  <c r="D110" i="1"/>
  <c r="G110" i="1" s="1"/>
  <c r="G109" i="1"/>
  <c r="D109" i="1"/>
  <c r="D108" i="1"/>
  <c r="G108" i="1" s="1"/>
  <c r="D107" i="1"/>
  <c r="G107" i="1" s="1"/>
  <c r="D106" i="1"/>
  <c r="G106" i="1" s="1"/>
  <c r="G105" i="1"/>
  <c r="D105" i="1"/>
  <c r="D104" i="1"/>
  <c r="G104" i="1" s="1"/>
  <c r="D103" i="1"/>
  <c r="G103" i="1" s="1"/>
  <c r="D102" i="1"/>
  <c r="G102" i="1" s="1"/>
  <c r="G101" i="1"/>
  <c r="D101" i="1"/>
  <c r="D100" i="1"/>
  <c r="G100" i="1" s="1"/>
  <c r="D99" i="1"/>
  <c r="G99" i="1" s="1"/>
  <c r="D98" i="1"/>
  <c r="G98" i="1" s="1"/>
  <c r="G97" i="1"/>
  <c r="D97" i="1"/>
  <c r="D96" i="1"/>
  <c r="G96" i="1" s="1"/>
  <c r="D95" i="1"/>
  <c r="G95" i="1" s="1"/>
  <c r="D94" i="1"/>
  <c r="G94" i="1" s="1"/>
  <c r="G93" i="1"/>
  <c r="D93" i="1"/>
  <c r="D92" i="1"/>
  <c r="G92" i="1" s="1"/>
  <c r="D91" i="1"/>
  <c r="G91" i="1" s="1"/>
  <c r="D90" i="1"/>
  <c r="G90" i="1" s="1"/>
  <c r="G89" i="1"/>
  <c r="D89" i="1"/>
  <c r="D88" i="1"/>
  <c r="G88" i="1" s="1"/>
  <c r="D87" i="1"/>
  <c r="G87" i="1" s="1"/>
  <c r="D86" i="1"/>
  <c r="G86" i="1" s="1"/>
  <c r="G85" i="1"/>
  <c r="D85" i="1"/>
  <c r="D84" i="1"/>
  <c r="G84" i="1" s="1"/>
  <c r="D83" i="1"/>
  <c r="G83" i="1" s="1"/>
  <c r="D82" i="1"/>
  <c r="G82" i="1" s="1"/>
  <c r="G81" i="1"/>
  <c r="D81" i="1"/>
  <c r="D80" i="1"/>
  <c r="G80" i="1" s="1"/>
  <c r="D79" i="1"/>
  <c r="G79" i="1" s="1"/>
  <c r="D78" i="1"/>
  <c r="G78" i="1" s="1"/>
  <c r="G77" i="1"/>
  <c r="D77" i="1"/>
  <c r="D76" i="1"/>
  <c r="G76" i="1" s="1"/>
  <c r="D75" i="1"/>
  <c r="G75" i="1" s="1"/>
  <c r="D74" i="1"/>
  <c r="G74" i="1" s="1"/>
  <c r="G73" i="1"/>
  <c r="D73" i="1"/>
  <c r="D72" i="1"/>
  <c r="G72" i="1" s="1"/>
  <c r="D71" i="1"/>
  <c r="G71" i="1" s="1"/>
  <c r="D70" i="1"/>
  <c r="G70" i="1" s="1"/>
  <c r="G69" i="1"/>
  <c r="D69" i="1"/>
  <c r="D68" i="1"/>
  <c r="G68" i="1" s="1"/>
  <c r="D67" i="1"/>
  <c r="G67" i="1" s="1"/>
  <c r="D66" i="1"/>
  <c r="G66" i="1" s="1"/>
  <c r="G65" i="1"/>
  <c r="D65" i="1"/>
  <c r="D64" i="1"/>
  <c r="G64" i="1" s="1"/>
  <c r="D63" i="1"/>
  <c r="G63" i="1" s="1"/>
  <c r="D62" i="1"/>
  <c r="G62" i="1" s="1"/>
  <c r="G61" i="1"/>
  <c r="D61" i="1"/>
  <c r="D60" i="1"/>
  <c r="G60" i="1" s="1"/>
  <c r="D59" i="1"/>
  <c r="G59" i="1" s="1"/>
  <c r="D58" i="1"/>
  <c r="G58" i="1" s="1"/>
  <c r="G57" i="1"/>
  <c r="D57" i="1"/>
  <c r="D56" i="1"/>
  <c r="G56" i="1" s="1"/>
  <c r="D55" i="1"/>
  <c r="G55" i="1" s="1"/>
  <c r="D54" i="1"/>
  <c r="G54" i="1" s="1"/>
  <c r="G53" i="1"/>
  <c r="D53" i="1"/>
  <c r="D52" i="1"/>
  <c r="G52" i="1" s="1"/>
  <c r="D51" i="1"/>
  <c r="G51" i="1" s="1"/>
  <c r="D50" i="1"/>
  <c r="G50" i="1" s="1"/>
  <c r="G49" i="1"/>
  <c r="D49" i="1"/>
  <c r="D48" i="1"/>
  <c r="G48" i="1" s="1"/>
  <c r="D47" i="1"/>
  <c r="G47" i="1" s="1"/>
  <c r="D46" i="1"/>
  <c r="G46" i="1" s="1"/>
  <c r="G45" i="1"/>
  <c r="D45" i="1"/>
  <c r="D44" i="1"/>
  <c r="G44" i="1" s="1"/>
  <c r="D43" i="1"/>
  <c r="G43" i="1" s="1"/>
  <c r="D42" i="1"/>
  <c r="G42" i="1" s="1"/>
  <c r="G41" i="1"/>
  <c r="D41" i="1"/>
  <c r="D40" i="1"/>
  <c r="G40" i="1" s="1"/>
  <c r="D39" i="1"/>
  <c r="G39" i="1" s="1"/>
  <c r="D38" i="1"/>
  <c r="G38" i="1" s="1"/>
  <c r="G37" i="1"/>
  <c r="D37" i="1"/>
  <c r="D36" i="1"/>
  <c r="G36" i="1" s="1"/>
  <c r="D35" i="1"/>
  <c r="G35" i="1" s="1"/>
  <c r="D34" i="1"/>
  <c r="G34" i="1" s="1"/>
  <c r="G33" i="1"/>
  <c r="D33" i="1"/>
  <c r="D32" i="1"/>
  <c r="G32" i="1" s="1"/>
  <c r="D31" i="1"/>
  <c r="G31" i="1" s="1"/>
  <c r="D30" i="1"/>
  <c r="G30" i="1" s="1"/>
  <c r="G29" i="1"/>
  <c r="D29" i="1"/>
  <c r="D28" i="1"/>
  <c r="G28" i="1" s="1"/>
  <c r="D27" i="1"/>
  <c r="G27" i="1" s="1"/>
  <c r="D26" i="1"/>
  <c r="G26" i="1" s="1"/>
  <c r="G25" i="1"/>
  <c r="D25" i="1"/>
  <c r="D24" i="1"/>
  <c r="G24" i="1" s="1"/>
  <c r="D23" i="1"/>
  <c r="G23" i="1" s="1"/>
  <c r="D22" i="1"/>
  <c r="G22" i="1" s="1"/>
  <c r="G21" i="1"/>
  <c r="D21" i="1"/>
  <c r="D20" i="1"/>
  <c r="G20" i="1" s="1"/>
  <c r="D19" i="1"/>
  <c r="G19" i="1" s="1"/>
  <c r="D18" i="1"/>
  <c r="G18" i="1" s="1"/>
  <c r="G17" i="1"/>
  <c r="D17" i="1"/>
  <c r="D16" i="1"/>
  <c r="G16" i="1" s="1"/>
  <c r="D15" i="1"/>
  <c r="G15" i="1" s="1"/>
  <c r="D14" i="1"/>
  <c r="G14" i="1" s="1"/>
  <c r="G13" i="1"/>
  <c r="D13" i="1"/>
  <c r="D12" i="1"/>
  <c r="G12" i="1" s="1"/>
  <c r="D11" i="1"/>
  <c r="G11" i="1" s="1"/>
  <c r="D10" i="1"/>
  <c r="G10" i="1" s="1"/>
  <c r="G9" i="1"/>
  <c r="D9" i="1"/>
  <c r="D8" i="1"/>
  <c r="G8" i="1" s="1"/>
  <c r="D7" i="1"/>
  <c r="G7" i="1" s="1"/>
  <c r="D6" i="1"/>
  <c r="G6" i="1" s="1"/>
  <c r="G5" i="1"/>
  <c r="D5" i="1"/>
  <c r="D121" i="1" s="1"/>
  <c r="G144" i="1" l="1"/>
  <c r="G151" i="1" s="1"/>
  <c r="G135" i="1"/>
  <c r="D135" i="1"/>
  <c r="G121" i="1"/>
</calcChain>
</file>

<file path=xl/sharedStrings.xml><?xml version="1.0" encoding="utf-8"?>
<sst xmlns="http://schemas.openxmlformats.org/spreadsheetml/2006/main" count="165" uniqueCount="140">
  <si>
    <t>INSTITUTO DE SALUD PUBLICA DEL ESTADO DE GUANAJUATO
Estado Analítico del Ejercicio del Presupuesto de Egresos
Clasificación Administrativa  
Del 1 de Enero al 31 de Marzo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</si>
  <si>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</si>
  <si>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</si>
  <si>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</si>
  <si>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</si>
  <si>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</si>
  <si>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</si>
  <si>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</si>
  <si>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</si>
  <si>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</si>
  <si>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</si>
  <si>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0101.Despacho del Director General del ISAPEG</t>
  </si>
  <si>
    <t>0102.Coordinación de Comunicación Social</t>
  </si>
  <si>
    <t>0103.Coordinación de Asuntos Jurídicos</t>
  </si>
  <si>
    <t>0104.Órgano Interno de Control</t>
  </si>
  <si>
    <t>0106.Coordinación General de Salud Pública</t>
  </si>
  <si>
    <t>0107.Coordinación General de Administración y Finanzas</t>
  </si>
  <si>
    <t>0201.Despacho Dirección General de Servicios de Salud</t>
  </si>
  <si>
    <t>0301.Despacho Dirección General de Planeación y Desarrollo</t>
  </si>
  <si>
    <t>0401.Dirección General de Protección contra Riesgos Sanitarios</t>
  </si>
  <si>
    <t>0501.Despacho Dirección General de Administración</t>
  </si>
  <si>
    <t>0502.Dirección de Recursos Materiales y Servicios Generales</t>
  </si>
  <si>
    <t>0601.Despacho de la Dirección General de Recursos Humanos</t>
  </si>
  <si>
    <t>0701.Jurisdicción Sanitaria  I Guanajuato</t>
  </si>
  <si>
    <t>0702.Jurisdicción Sanitaria  II San Miguel de Allende</t>
  </si>
  <si>
    <t>0703.Jurisdicción Sanitaria  III Celaya</t>
  </si>
  <si>
    <t>0704.Jurisdicción Sanitaria  IV Acámbaro</t>
  </si>
  <si>
    <t>0705.Jurisdicción Sanitaria  V Salamanca</t>
  </si>
  <si>
    <t>0706.Jurisdicción Sanitaria  VI Irapuato</t>
  </si>
  <si>
    <t>0707.Jurisdicción Sanitaria  VII León</t>
  </si>
  <si>
    <t>0708.Jurisdicción Sanitaria  VIII San Francisco del Rincón</t>
  </si>
  <si>
    <t xml:space="preserve">0709.Unidad Médica Municipio Guanajuato            </t>
  </si>
  <si>
    <t xml:space="preserve">0710.Unidad Médica Municipio Dolores Hidalgo       </t>
  </si>
  <si>
    <t xml:space="preserve">0711.Unidad Médica Municipio San Diego de la Unión </t>
  </si>
  <si>
    <t>0712.Unidad Médica Municipio San Felipe</t>
  </si>
  <si>
    <t xml:space="preserve">0713.Unidad Médica Municipio Ocampo                </t>
  </si>
  <si>
    <t xml:space="preserve">0714.Unidad Médica Municipio San Miguel de Allende </t>
  </si>
  <si>
    <t xml:space="preserve">0715.Unidad Médica Municipio Dr.  Mora              </t>
  </si>
  <si>
    <t xml:space="preserve">0716.Unidad Médica Municipio San José Iturbide     </t>
  </si>
  <si>
    <t xml:space="preserve">0717.Unidad Médica Municipio San Luis de La Paz    </t>
  </si>
  <si>
    <t xml:space="preserve">0718.Unidad Médica Municipio Victoria              </t>
  </si>
  <si>
    <t>0719.Unidad Médica Municipio Santa Catarina</t>
  </si>
  <si>
    <t>0720.Unidad Médica Municipio Tierra Blanca</t>
  </si>
  <si>
    <t xml:space="preserve">0721.Unidad Médica Municipio Atarjea               </t>
  </si>
  <si>
    <t xml:space="preserve">0722.Unidad Médica Municipio Xichú             </t>
  </si>
  <si>
    <t xml:space="preserve">0723.Unidad Médica Municipio Celaya                         </t>
  </si>
  <si>
    <t xml:space="preserve">0724.Unidad Médica Municipio Santa Cruz de Juventino Rosas  </t>
  </si>
  <si>
    <t xml:space="preserve">0725.Unidad Médica Municipio Cortazar                       </t>
  </si>
  <si>
    <t xml:space="preserve">0726.Unidad Médica Municipio Tarimoro                       </t>
  </si>
  <si>
    <t>0727.Unidad Médica Municipio Comonfort</t>
  </si>
  <si>
    <t xml:space="preserve">0728.Unidad Médica Municipio Villagrán                      </t>
  </si>
  <si>
    <t xml:space="preserve">0729.Unidad Médica Municipio Apaseo El Alto                 </t>
  </si>
  <si>
    <t>0730.Unidad Médica Municipio Apaseo el Grande</t>
  </si>
  <si>
    <t xml:space="preserve">0731.Unidad Médica Municipio Acámbaro           </t>
  </si>
  <si>
    <t xml:space="preserve">0732.Unidad Médica Municipio Salvatierra        </t>
  </si>
  <si>
    <t xml:space="preserve">0733.Unidad Médica Municipio Coroneo            </t>
  </si>
  <si>
    <t xml:space="preserve">0734.Unidad Médica Municipio Santiago Maravatio </t>
  </si>
  <si>
    <t xml:space="preserve">0735.Unidad Médica Municipio Tarandacuao        </t>
  </si>
  <si>
    <t>0736.Unidad Médica Municipio Jerécuaro</t>
  </si>
  <si>
    <t xml:space="preserve">0737.Unidad Médica Municipio Salamanca           </t>
  </si>
  <si>
    <t xml:space="preserve">0738.Unidad Médica Municipio Valle de Santiago   </t>
  </si>
  <si>
    <t xml:space="preserve">0739.Unidad Médica Municipio Jaral del Progreso  </t>
  </si>
  <si>
    <t xml:space="preserve">0740.Unidad Médica Municipio Yuriria             </t>
  </si>
  <si>
    <t xml:space="preserve">0741.Unidad Médica Municipio Uriangato           </t>
  </si>
  <si>
    <t xml:space="preserve">0742.Unidad Médica Municipio Moroleón            </t>
  </si>
  <si>
    <t xml:space="preserve">0743.Unidad Médica Municipio Irapuato           </t>
  </si>
  <si>
    <t xml:space="preserve">0744.Unidad Médica Municipio Abasolo            </t>
  </si>
  <si>
    <t xml:space="preserve">0745.Unidad Médica Municipio Cuerámaro          </t>
  </si>
  <si>
    <t xml:space="preserve">0746.Unidad Médica Municipio Huanímaro          </t>
  </si>
  <si>
    <t xml:space="preserve">0747.Unidad Médica Municipio Pueblo Nuevo       </t>
  </si>
  <si>
    <t xml:space="preserve">0748.Unidad Médica Municipio Pénjamo            </t>
  </si>
  <si>
    <t>0749.Unidad Médica Municipio León</t>
  </si>
  <si>
    <t xml:space="preserve">0750.Unidad Médica Municipio Silao                </t>
  </si>
  <si>
    <t>0751.Unidad Médica Municipio Romita</t>
  </si>
  <si>
    <t>0752.Unidad Médica Municipio San Francisco del Rincón</t>
  </si>
  <si>
    <t>0753.Unidad Médica Municipio Purísima del Rincón</t>
  </si>
  <si>
    <t xml:space="preserve">0754.Unidad Médica Municipio Cd  Manuel Doblado   </t>
  </si>
  <si>
    <t>0801.Hospital  General Acámbaro</t>
  </si>
  <si>
    <t>0802.Hospital General San Miguel Allende</t>
  </si>
  <si>
    <t>0803.Hospital General Celaya</t>
  </si>
  <si>
    <t>0804.Hospital General Dolores Hidalgo</t>
  </si>
  <si>
    <t>0805.Hospital General Guanajuato</t>
  </si>
  <si>
    <t>0806.Hospital General Irapuato</t>
  </si>
  <si>
    <t>0807.Hospital General León</t>
  </si>
  <si>
    <t>0808.Hospital General Salamanca</t>
  </si>
  <si>
    <t>0809.Hospital General Salvatierra</t>
  </si>
  <si>
    <t>0810.Hospital General Uriangato</t>
  </si>
  <si>
    <t>0811.Hospital de Especialidades Materno Infantil de León</t>
  </si>
  <si>
    <t>0812.Centro de Atención Integral a la Salud Mental de León</t>
  </si>
  <si>
    <t>0813.Hospital General Pénjamo</t>
  </si>
  <si>
    <t>0814.Hospital General San Luis de La Paz</t>
  </si>
  <si>
    <t>0815.Coordinación Intersectorial</t>
  </si>
  <si>
    <t>0816.Hospital Comunitario San Felipe</t>
  </si>
  <si>
    <t>0817.Hospital Comunitario San Francisco del Rincón</t>
  </si>
  <si>
    <t>0819.Hospital Comunitario Romita</t>
  </si>
  <si>
    <t>0823.Hospital Comunitario Comonfort</t>
  </si>
  <si>
    <t>0824.Hospital Comunitario Apaseo El Grande</t>
  </si>
  <si>
    <t>0825.Hospital Comunitario Jerécuaro</t>
  </si>
  <si>
    <t>0826.Hospital General de San José Iturbide</t>
  </si>
  <si>
    <t>0827.Hospital General de Silao</t>
  </si>
  <si>
    <t>0828.Hospital General Valle de Santiago</t>
  </si>
  <si>
    <t>0829.Hospital Comunitario Abasolo</t>
  </si>
  <si>
    <t>0830.Hospital Comunitario Apaseo El Alto</t>
  </si>
  <si>
    <t>0831.Hospital Comunitario Manuel Doblado</t>
  </si>
  <si>
    <t>0832.Hospital Comunitario Santa Cruz de Juventino Rosas</t>
  </si>
  <si>
    <t>0833.Hospital Comunitario Cortazar</t>
  </si>
  <si>
    <t>0834.Hospital Comunitario Tarimoro</t>
  </si>
  <si>
    <t>0835.Hospital Comunitario Villagrán</t>
  </si>
  <si>
    <t>0837.Hospital Comunitario Huanímaro</t>
  </si>
  <si>
    <t>0838.Hospital Comunitario Jaral del Progreso</t>
  </si>
  <si>
    <t>0839.Hospital Comunitario Moroleón</t>
  </si>
  <si>
    <t>0840.Hospital Comunitario Yuriria</t>
  </si>
  <si>
    <t>0841.Hospital Comunitario San Diego de la Unión</t>
  </si>
  <si>
    <t>0842.Hospital Materno San Luis de la Paz</t>
  </si>
  <si>
    <t>0843.Hospital Materno de Celaya</t>
  </si>
  <si>
    <t>0844.Hospital de Especialidades Pediátrico de León</t>
  </si>
  <si>
    <t>0845.Hospital Materno Infantil de Irapuato</t>
  </si>
  <si>
    <t>0846.Hospital Comunitario de los Pueblos del Rincón</t>
  </si>
  <si>
    <t>0847.Hospital Comunitario Las Joyas</t>
  </si>
  <si>
    <t>0848.Hospital Estatal de atención al COVID-19</t>
  </si>
  <si>
    <t>0901.Laboratorio Estatal de Salud Pública</t>
  </si>
  <si>
    <t>0902.Centro Estatal de Medicina Transfusional</t>
  </si>
  <si>
    <t>0903.Sistema de Urgencias del Estado de Guanajuato</t>
  </si>
  <si>
    <t>0905.Centro Estatal de Trasplantes</t>
  </si>
  <si>
    <t>0907.Centro Estatal de Cuidados Críticos, Salamanca</t>
  </si>
  <si>
    <t>0908.Clínica de Desintoxicación de León</t>
  </si>
  <si>
    <t>Total del Gasto</t>
  </si>
  <si>
    <t>“Bajo protesta de decir verdad declaramos que los Estados Financieros y sus notas, son razonablemente correctos y son responsabilidad del emisor”.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</si>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</sst>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" fontId="8" fillId="4" borderId="11" applyNumberFormat="0" applyProtection="0">
      <alignment horizontal="left" vertical="center" indent="1"/>
    </xf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2" applyFont="1"/>
    <xf numFmtId="0" fontId="4" fillId="3" borderId="0" xfId="2" applyFont="1" applyFill="1"/>
    <xf numFmtId="0" fontId="2" fillId="2" borderId="6" xfId="2" applyFont="1" applyFill="1" applyBorder="1" applyAlignment="1">
      <alignment horizontal="center" vertical="center" wrapText="1"/>
    </xf>
    <xf numFmtId="43" fontId="6" fillId="0" borderId="7" xfId="0" applyNumberFormat="1" applyFont="1" applyFill="1" applyBorder="1" applyProtection="1">
      <protection locked="0"/>
    </xf>
    <xf numFmtId="3" fontId="6" fillId="0" borderId="4" xfId="0" applyNumberFormat="1" applyFont="1" applyFill="1" applyBorder="1" applyProtection="1">
      <protection locked="0"/>
    </xf>
    <xf numFmtId="0" fontId="7" fillId="3" borderId="5" xfId="1" applyFont="1" applyFill="1" applyBorder="1" applyAlignment="1">
      <alignment horizontal="justify" vertical="center" wrapText="1"/>
    </xf>
    <xf numFmtId="3" fontId="5" fillId="3" borderId="7" xfId="3" applyNumberFormat="1" applyFont="1" applyFill="1" applyBorder="1" applyAlignment="1">
      <alignment horizontal="right" vertical="center" wrapText="1"/>
    </xf>
    <xf numFmtId="0" fontId="7" fillId="3" borderId="6" xfId="1" applyFont="1" applyFill="1" applyBorder="1" applyAlignment="1">
      <alignment horizontal="justify" vertical="center" wrapText="1"/>
    </xf>
    <xf numFmtId="3" fontId="7" fillId="3" borderId="6" xfId="3" applyNumberFormat="1" applyFont="1" applyFill="1" applyBorder="1" applyAlignment="1">
      <alignment horizontal="right" vertical="center" wrapText="1"/>
    </xf>
    <xf numFmtId="0" fontId="5" fillId="3" borderId="0" xfId="2" applyFont="1" applyFill="1"/>
    <xf numFmtId="0" fontId="2" fillId="2" borderId="6" xfId="1" applyFont="1" applyFill="1" applyBorder="1" applyAlignment="1">
      <alignment horizontal="center" vertical="center" wrapText="1"/>
    </xf>
    <xf numFmtId="0" fontId="6" fillId="5" borderId="12" xfId="4" applyNumberFormat="1" applyFont="1" applyFill="1" applyBorder="1" applyAlignment="1" applyProtection="1">
      <alignment horizontal="left" vertical="center" wrapText="1"/>
      <protection locked="0"/>
    </xf>
    <xf numFmtId="0" fontId="6" fillId="5" borderId="4" xfId="4" applyNumberFormat="1" applyFont="1" applyFill="1" applyBorder="1" applyAlignment="1" applyProtection="1">
      <alignment horizontal="left" vertical="center" wrapText="1"/>
      <protection locked="0"/>
    </xf>
    <xf numFmtId="0" fontId="2" fillId="5" borderId="6" xfId="4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5" applyNumberFormat="1" applyFont="1" applyBorder="1" applyAlignment="1">
      <alignment vertical="center"/>
    </xf>
    <xf numFmtId="0" fontId="6" fillId="0" borderId="4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 applyProtection="1">
      <alignment horizontal="center" vertical="center"/>
    </xf>
    <xf numFmtId="3" fontId="7" fillId="0" borderId="6" xfId="1" applyNumberFormat="1" applyFont="1" applyBorder="1" applyAlignment="1" applyProtection="1">
      <alignment horizontal="right" vertical="center"/>
      <protection locked="0"/>
    </xf>
    <xf numFmtId="0" fontId="6" fillId="0" borderId="0" xfId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5" borderId="9" xfId="4" applyNumberFormat="1" applyFont="1" applyFill="1" applyBorder="1" applyAlignment="1" applyProtection="1">
      <alignment horizontal="left" vertical="center" wrapText="1"/>
      <protection locked="0"/>
    </xf>
    <xf numFmtId="0" fontId="2" fillId="2" borderId="8" xfId="1" applyFont="1" applyFill="1" applyBorder="1" applyAlignment="1">
      <alignment horizontal="center" wrapText="1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</cellXfs>
  <cellStyles count="6">
    <cellStyle name="Millares 10" xfId="3" xr:uid="{AD596E85-9FAE-47CE-A27C-702FE6DE6BF7}"/>
    <cellStyle name="Millares 2 2 2 2" xfId="5" xr:uid="{3EA481CB-6DD0-4C26-BB14-11D90F4C2D1E}"/>
    <cellStyle name="Normal" xfId="0" builtinId="0"/>
    <cellStyle name="Normal 2 2" xfId="1" xr:uid="{34807D78-57E9-44AE-AE60-1E3FD95B5EF3}"/>
    <cellStyle name="Normal 5 3 2" xfId="2" xr:uid="{3BC5F1DC-5D44-446A-8E0F-C99A5B254402}"/>
    <cellStyle name="SAPBEXstdItem" xfId="4" xr:uid="{7862B3B8-AB58-43B6-801A-1D28B0CC4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81D52-B25A-451F-AFAF-24BDAB7C8D2C}">
  <sheetPr>
    <tabColor theme="4" tint="-0.249977111117893"/>
    <pageSetUpPr fitToPage="1"/>
  </sheetPr>
  <dimension ref="A1:G152"/>
  <sheetViews>
    <sheetView showGridLines="0" tabSelected="1" workbookViewId="0">
      <selection activeCell="A154" sqref="A154:XFD154"/>
    </sheetView>
  </sheetViews>
  <sheetFormatPr baseColWidth="10" defaultColWidth="12" defaultRowHeight="14.25" customHeight="1" x14ac:dyDescent="0.2"/>
  <cols>
    <col min="1" max="1" width="71.5" style="1" customWidth="1"/>
    <col min="2" max="2" width="16.1640625" style="1" customWidth="1"/>
    <col min="3" max="3" width="14.33203125" style="1" customWidth="1"/>
    <col min="4" max="4" width="15.6640625" style="1" customWidth="1"/>
    <col min="5" max="6" width="14.33203125" style="1" customWidth="1"/>
    <col min="7" max="7" width="15.6640625" style="1" customWidth="1"/>
    <col min="8" max="16384" width="12" style="1"/>
  </cols>
  <sheetData>
    <row r="1" spans="1:7" ht="49.5" customHeight="1" x14ac:dyDescent="0.2">
      <c r="A1" s="28" t="s">
        <v>0</v>
      </c>
      <c r="B1" s="29"/>
      <c r="C1" s="29"/>
      <c r="D1" s="29"/>
      <c r="E1" s="29"/>
      <c r="F1" s="29"/>
      <c r="G1" s="30"/>
    </row>
    <row r="2" spans="1:7" s="2" customFormat="1" ht="14.25" customHeight="1" x14ac:dyDescent="0.2">
      <c r="A2" s="31" t="s">
        <v>1</v>
      </c>
      <c r="B2" s="33" t="s">
        <v>2</v>
      </c>
      <c r="C2" s="33"/>
      <c r="D2" s="33"/>
      <c r="E2" s="33"/>
      <c r="F2" s="33"/>
      <c r="G2" s="33" t="s">
        <v>3</v>
      </c>
    </row>
    <row r="3" spans="1:7" s="2" customFormat="1" ht="22.5" x14ac:dyDescent="0.2">
      <c r="A3" s="31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4"/>
    </row>
    <row r="4" spans="1:7" s="2" customFormat="1" ht="14.25" customHeight="1" x14ac:dyDescent="0.2">
      <c r="A4" s="32"/>
      <c r="B4" s="3">
        <v>1</v>
      </c>
      <c r="C4" s="3">
        <v>2</v>
      </c>
      <c r="D4" s="3" t="s">
        <v>9</v>
      </c>
      <c r="E4" s="3">
        <v>4</v>
      </c>
      <c r="F4" s="3">
        <v>5</v>
      </c>
      <c r="G4" s="3" t="s">
        <v>10</v>
      </c>
    </row>
    <row r="5" spans="1:7" s="2" customFormat="1" ht="14.25" customHeight="1" x14ac:dyDescent="0.2">
      <c r="A5" s="4" t="s">
        <v>11</v>
      </c>
      <c r="B5" s="5">
        <v>13492303</v>
      </c>
      <c r="C5" s="5">
        <v>-455656.67</v>
      </c>
      <c r="D5" s="5">
        <f t="shared" ref="D5:D68" si="0">B5+C5</f>
        <v>13036646.33</v>
      </c>
      <c r="E5" s="5">
        <v>3298448.85</v>
      </c>
      <c r="F5" s="5">
        <v>3298448.85</v>
      </c>
      <c r="G5" s="5">
        <f t="shared" ref="G5:G68" si="1">D5-E5</f>
        <v>9738197.4800000004</v>
      </c>
    </row>
    <row r="6" spans="1:7" s="2" customFormat="1" ht="14.25" customHeight="1" x14ac:dyDescent="0.2">
      <c r="A6" s="4" t="s">
        <v>12</v>
      </c>
      <c r="B6" s="5">
        <v>9138843</v>
      </c>
      <c r="C6" s="5">
        <v>4815560</v>
      </c>
      <c r="D6" s="5">
        <f t="shared" si="0"/>
        <v>13954403</v>
      </c>
      <c r="E6" s="5">
        <v>2124098.5699999998</v>
      </c>
      <c r="F6" s="5">
        <v>2124098.5699999998</v>
      </c>
      <c r="G6" s="5">
        <f t="shared" si="1"/>
        <v>11830304.43</v>
      </c>
    </row>
    <row r="7" spans="1:7" s="2" customFormat="1" ht="14.25" customHeight="1" x14ac:dyDescent="0.2">
      <c r="A7" s="4" t="s">
        <v>13</v>
      </c>
      <c r="B7" s="5">
        <v>23702860</v>
      </c>
      <c r="C7" s="5">
        <v>80900.36</v>
      </c>
      <c r="D7" s="5">
        <f t="shared" si="0"/>
        <v>23783760.359999999</v>
      </c>
      <c r="E7" s="5">
        <v>4653296.54</v>
      </c>
      <c r="F7" s="5">
        <v>4653296.54</v>
      </c>
      <c r="G7" s="5">
        <f t="shared" si="1"/>
        <v>19130463.82</v>
      </c>
    </row>
    <row r="8" spans="1:7" s="2" customFormat="1" ht="14.25" customHeight="1" x14ac:dyDescent="0.2">
      <c r="A8" s="4" t="s">
        <v>14</v>
      </c>
      <c r="B8" s="5">
        <v>17777743</v>
      </c>
      <c r="C8" s="5">
        <v>16003.64</v>
      </c>
      <c r="D8" s="5">
        <f t="shared" si="0"/>
        <v>17793746.640000001</v>
      </c>
      <c r="E8" s="5">
        <v>3460175.88</v>
      </c>
      <c r="F8" s="5">
        <v>3460175.88</v>
      </c>
      <c r="G8" s="5">
        <f t="shared" si="1"/>
        <v>14333570.760000002</v>
      </c>
    </row>
    <row r="9" spans="1:7" s="2" customFormat="1" ht="14.25" customHeight="1" x14ac:dyDescent="0.2">
      <c r="A9" s="4" t="s">
        <v>15</v>
      </c>
      <c r="B9" s="5">
        <v>5381559</v>
      </c>
      <c r="C9" s="5">
        <v>278</v>
      </c>
      <c r="D9" s="5">
        <f t="shared" si="0"/>
        <v>5381837</v>
      </c>
      <c r="E9" s="5">
        <v>1148863.8999999999</v>
      </c>
      <c r="F9" s="5">
        <v>1148863.8999999999</v>
      </c>
      <c r="G9" s="5">
        <f t="shared" si="1"/>
        <v>4232973.0999999996</v>
      </c>
    </row>
    <row r="10" spans="1:7" s="2" customFormat="1" ht="14.25" customHeight="1" x14ac:dyDescent="0.2">
      <c r="A10" s="4" t="s">
        <v>16</v>
      </c>
      <c r="B10" s="5">
        <v>10819303</v>
      </c>
      <c r="C10" s="5">
        <v>494820.28</v>
      </c>
      <c r="D10" s="5">
        <f t="shared" si="0"/>
        <v>11314123.279999999</v>
      </c>
      <c r="E10" s="5">
        <v>2671191.0099999998</v>
      </c>
      <c r="F10" s="5">
        <v>2671191.0099999998</v>
      </c>
      <c r="G10" s="5">
        <f t="shared" si="1"/>
        <v>8642932.2699999996</v>
      </c>
    </row>
    <row r="11" spans="1:7" s="2" customFormat="1" ht="14.25" customHeight="1" x14ac:dyDescent="0.2">
      <c r="A11" s="4" t="s">
        <v>17</v>
      </c>
      <c r="B11" s="5">
        <v>3187198621.8800001</v>
      </c>
      <c r="C11" s="5">
        <v>151625511.5</v>
      </c>
      <c r="D11" s="5">
        <f t="shared" si="0"/>
        <v>3338824133.3800001</v>
      </c>
      <c r="E11" s="5">
        <v>247091367.91999999</v>
      </c>
      <c r="F11" s="5">
        <v>247091367.91999999</v>
      </c>
      <c r="G11" s="5">
        <f t="shared" si="1"/>
        <v>3091732765.46</v>
      </c>
    </row>
    <row r="12" spans="1:7" s="2" customFormat="1" ht="14.25" customHeight="1" x14ac:dyDescent="0.2">
      <c r="A12" s="4" t="s">
        <v>18</v>
      </c>
      <c r="B12" s="5">
        <v>354317981</v>
      </c>
      <c r="C12" s="5">
        <v>45167.08</v>
      </c>
      <c r="D12" s="5">
        <f t="shared" si="0"/>
        <v>354363148.07999998</v>
      </c>
      <c r="E12" s="5">
        <v>11808369.189999998</v>
      </c>
      <c r="F12" s="5">
        <v>11766669.189999999</v>
      </c>
      <c r="G12" s="5">
        <f t="shared" si="1"/>
        <v>342554778.88999999</v>
      </c>
    </row>
    <row r="13" spans="1:7" s="2" customFormat="1" ht="14.25" customHeight="1" x14ac:dyDescent="0.2">
      <c r="A13" s="4" t="s">
        <v>19</v>
      </c>
      <c r="B13" s="5">
        <v>31524352</v>
      </c>
      <c r="C13" s="5">
        <v>280815.24</v>
      </c>
      <c r="D13" s="5">
        <f t="shared" si="0"/>
        <v>31805167.239999998</v>
      </c>
      <c r="E13" s="5">
        <v>6000248.0599999996</v>
      </c>
      <c r="F13" s="5">
        <v>6000248.0599999996</v>
      </c>
      <c r="G13" s="5">
        <f t="shared" si="1"/>
        <v>25804919.18</v>
      </c>
    </row>
    <row r="14" spans="1:7" s="2" customFormat="1" ht="14.25" customHeight="1" x14ac:dyDescent="0.2">
      <c r="A14" s="4" t="s">
        <v>20</v>
      </c>
      <c r="B14" s="5">
        <v>68461595</v>
      </c>
      <c r="C14" s="5">
        <v>2268044.83</v>
      </c>
      <c r="D14" s="5">
        <f t="shared" si="0"/>
        <v>70729639.829999998</v>
      </c>
      <c r="E14" s="5">
        <v>12747537.109999999</v>
      </c>
      <c r="F14" s="5">
        <v>12747537.109999999</v>
      </c>
      <c r="G14" s="5">
        <f t="shared" si="1"/>
        <v>57982102.719999999</v>
      </c>
    </row>
    <row r="15" spans="1:7" s="2" customFormat="1" ht="14.25" customHeight="1" x14ac:dyDescent="0.2">
      <c r="A15" s="4" t="s">
        <v>21</v>
      </c>
      <c r="B15" s="5">
        <v>1528718765.8199999</v>
      </c>
      <c r="C15" s="5">
        <v>67897147.980000004</v>
      </c>
      <c r="D15" s="5">
        <f t="shared" si="0"/>
        <v>1596615913.8</v>
      </c>
      <c r="E15" s="5">
        <v>183710255.03999999</v>
      </c>
      <c r="F15" s="5">
        <v>183710255.03999999</v>
      </c>
      <c r="G15" s="5">
        <f t="shared" si="1"/>
        <v>1412905658.76</v>
      </c>
    </row>
    <row r="16" spans="1:7" s="2" customFormat="1" ht="14.25" customHeight="1" x14ac:dyDescent="0.2">
      <c r="A16" s="4" t="s">
        <v>22</v>
      </c>
      <c r="B16" s="5">
        <v>214461365.18000001</v>
      </c>
      <c r="C16" s="5">
        <v>2267119.52</v>
      </c>
      <c r="D16" s="5">
        <f t="shared" si="0"/>
        <v>216728484.70000002</v>
      </c>
      <c r="E16" s="5">
        <v>26304991.539999999</v>
      </c>
      <c r="F16" s="5">
        <v>26304991.539999999</v>
      </c>
      <c r="G16" s="5">
        <f t="shared" si="1"/>
        <v>190423493.16000003</v>
      </c>
    </row>
    <row r="17" spans="1:7" s="2" customFormat="1" ht="14.25" customHeight="1" x14ac:dyDescent="0.2">
      <c r="A17" s="4" t="s">
        <v>23</v>
      </c>
      <c r="B17" s="5">
        <v>36933006</v>
      </c>
      <c r="C17" s="5">
        <v>618896.06000000006</v>
      </c>
      <c r="D17" s="5">
        <f t="shared" si="0"/>
        <v>37551902.060000002</v>
      </c>
      <c r="E17" s="5">
        <v>7188883.8700000001</v>
      </c>
      <c r="F17" s="5">
        <v>7188883.8700000001</v>
      </c>
      <c r="G17" s="5">
        <f t="shared" si="1"/>
        <v>30363018.190000001</v>
      </c>
    </row>
    <row r="18" spans="1:7" s="2" customFormat="1" ht="14.25" customHeight="1" x14ac:dyDescent="0.2">
      <c r="A18" s="4" t="s">
        <v>24</v>
      </c>
      <c r="B18" s="5">
        <v>29226349</v>
      </c>
      <c r="C18" s="5">
        <v>666126.38</v>
      </c>
      <c r="D18" s="5">
        <f t="shared" si="0"/>
        <v>29892475.379999999</v>
      </c>
      <c r="E18" s="5">
        <v>5953742.8099999996</v>
      </c>
      <c r="F18" s="5">
        <v>5953742.8099999996</v>
      </c>
      <c r="G18" s="5">
        <f t="shared" si="1"/>
        <v>23938732.57</v>
      </c>
    </row>
    <row r="19" spans="1:7" s="2" customFormat="1" ht="14.25" customHeight="1" x14ac:dyDescent="0.2">
      <c r="A19" s="4" t="s">
        <v>25</v>
      </c>
      <c r="B19" s="5">
        <v>35950867</v>
      </c>
      <c r="C19" s="5">
        <v>811829.22</v>
      </c>
      <c r="D19" s="5">
        <f t="shared" si="0"/>
        <v>36762696.219999999</v>
      </c>
      <c r="E19" s="5">
        <v>6864167.1900000004</v>
      </c>
      <c r="F19" s="5">
        <v>6864167.1900000004</v>
      </c>
      <c r="G19" s="5">
        <f t="shared" si="1"/>
        <v>29898529.029999997</v>
      </c>
    </row>
    <row r="20" spans="1:7" s="2" customFormat="1" ht="14.25" customHeight="1" x14ac:dyDescent="0.2">
      <c r="A20" s="4" t="s">
        <v>26</v>
      </c>
      <c r="B20" s="5">
        <v>26320458</v>
      </c>
      <c r="C20" s="5">
        <v>460739.46</v>
      </c>
      <c r="D20" s="5">
        <f t="shared" si="0"/>
        <v>26781197.460000001</v>
      </c>
      <c r="E20" s="5">
        <v>5309480.24</v>
      </c>
      <c r="F20" s="5">
        <v>5309480.24</v>
      </c>
      <c r="G20" s="5">
        <f t="shared" si="1"/>
        <v>21471717.219999999</v>
      </c>
    </row>
    <row r="21" spans="1:7" s="2" customFormat="1" ht="14.25" customHeight="1" x14ac:dyDescent="0.2">
      <c r="A21" s="4" t="s">
        <v>27</v>
      </c>
      <c r="B21" s="5">
        <v>40953111</v>
      </c>
      <c r="C21" s="5">
        <v>602740.68999999994</v>
      </c>
      <c r="D21" s="5">
        <f t="shared" si="0"/>
        <v>41555851.689999998</v>
      </c>
      <c r="E21" s="5">
        <v>7677666.2300000004</v>
      </c>
      <c r="F21" s="5">
        <v>7677666.2300000004</v>
      </c>
      <c r="G21" s="5">
        <f t="shared" si="1"/>
        <v>33878185.459999993</v>
      </c>
    </row>
    <row r="22" spans="1:7" s="2" customFormat="1" ht="14.25" customHeight="1" x14ac:dyDescent="0.2">
      <c r="A22" s="4" t="s">
        <v>28</v>
      </c>
      <c r="B22" s="5">
        <v>33720783</v>
      </c>
      <c r="C22" s="5">
        <v>515539.64</v>
      </c>
      <c r="D22" s="5">
        <f t="shared" si="0"/>
        <v>34236322.640000001</v>
      </c>
      <c r="E22" s="5">
        <v>6555580.6900000004</v>
      </c>
      <c r="F22" s="5">
        <v>6555580.6900000004</v>
      </c>
      <c r="G22" s="5">
        <f t="shared" si="1"/>
        <v>27680741.949999999</v>
      </c>
    </row>
    <row r="23" spans="1:7" s="2" customFormat="1" ht="14.25" customHeight="1" x14ac:dyDescent="0.2">
      <c r="A23" s="4" t="s">
        <v>29</v>
      </c>
      <c r="B23" s="5">
        <v>44452353</v>
      </c>
      <c r="C23" s="5">
        <v>1761674.52</v>
      </c>
      <c r="D23" s="5">
        <f t="shared" si="0"/>
        <v>46214027.520000003</v>
      </c>
      <c r="E23" s="5">
        <v>7850993.6299999999</v>
      </c>
      <c r="F23" s="5">
        <v>7850993.6299999999</v>
      </c>
      <c r="G23" s="5">
        <f t="shared" si="1"/>
        <v>38363033.890000001</v>
      </c>
    </row>
    <row r="24" spans="1:7" s="2" customFormat="1" ht="14.25" customHeight="1" x14ac:dyDescent="0.2">
      <c r="A24" s="4" t="s">
        <v>30</v>
      </c>
      <c r="B24" s="5">
        <v>28412758</v>
      </c>
      <c r="C24" s="5">
        <v>360717.56</v>
      </c>
      <c r="D24" s="5">
        <f t="shared" si="0"/>
        <v>28773475.559999999</v>
      </c>
      <c r="E24" s="5">
        <v>5665564.7400000002</v>
      </c>
      <c r="F24" s="5">
        <v>5665564.7400000002</v>
      </c>
      <c r="G24" s="5">
        <f t="shared" si="1"/>
        <v>23107910.82</v>
      </c>
    </row>
    <row r="25" spans="1:7" s="2" customFormat="1" ht="14.25" customHeight="1" x14ac:dyDescent="0.2">
      <c r="A25" s="4" t="s">
        <v>31</v>
      </c>
      <c r="B25" s="5">
        <v>88905505</v>
      </c>
      <c r="C25" s="5">
        <v>3126467.97</v>
      </c>
      <c r="D25" s="5">
        <f t="shared" si="0"/>
        <v>92031972.969999999</v>
      </c>
      <c r="E25" s="5">
        <v>13371366.189999999</v>
      </c>
      <c r="F25" s="5">
        <v>13371366.189999999</v>
      </c>
      <c r="G25" s="5">
        <f t="shared" si="1"/>
        <v>78660606.780000001</v>
      </c>
    </row>
    <row r="26" spans="1:7" s="2" customFormat="1" ht="14.25" customHeight="1" x14ac:dyDescent="0.2">
      <c r="A26" s="4" t="s">
        <v>32</v>
      </c>
      <c r="B26" s="5">
        <v>57429749</v>
      </c>
      <c r="C26" s="5">
        <v>1946658.45</v>
      </c>
      <c r="D26" s="5">
        <f t="shared" si="0"/>
        <v>59376407.450000003</v>
      </c>
      <c r="E26" s="5">
        <v>8582007.2799999993</v>
      </c>
      <c r="F26" s="5">
        <v>8582007.2799999993</v>
      </c>
      <c r="G26" s="5">
        <f t="shared" si="1"/>
        <v>50794400.170000002</v>
      </c>
    </row>
    <row r="27" spans="1:7" s="2" customFormat="1" ht="14.25" customHeight="1" x14ac:dyDescent="0.2">
      <c r="A27" s="4" t="s">
        <v>33</v>
      </c>
      <c r="B27" s="5">
        <v>28300619</v>
      </c>
      <c r="C27" s="5">
        <v>895939.24</v>
      </c>
      <c r="D27" s="5">
        <f t="shared" si="0"/>
        <v>29196558.239999998</v>
      </c>
      <c r="E27" s="5">
        <v>4402870.22</v>
      </c>
      <c r="F27" s="5">
        <v>4402870.22</v>
      </c>
      <c r="G27" s="5">
        <f t="shared" si="1"/>
        <v>24793688.02</v>
      </c>
    </row>
    <row r="28" spans="1:7" s="2" customFormat="1" ht="14.25" customHeight="1" x14ac:dyDescent="0.2">
      <c r="A28" s="4" t="s">
        <v>34</v>
      </c>
      <c r="B28" s="5">
        <v>53888348</v>
      </c>
      <c r="C28" s="5">
        <v>1408159.67</v>
      </c>
      <c r="D28" s="5">
        <f t="shared" si="0"/>
        <v>55296507.670000002</v>
      </c>
      <c r="E28" s="5">
        <v>8938683.75</v>
      </c>
      <c r="F28" s="5">
        <v>8938683.75</v>
      </c>
      <c r="G28" s="5">
        <f t="shared" si="1"/>
        <v>46357823.920000002</v>
      </c>
    </row>
    <row r="29" spans="1:7" s="2" customFormat="1" ht="14.25" customHeight="1" x14ac:dyDescent="0.2">
      <c r="A29" s="4" t="s">
        <v>35</v>
      </c>
      <c r="B29" s="5">
        <v>27294143</v>
      </c>
      <c r="C29" s="5">
        <v>754143.88</v>
      </c>
      <c r="D29" s="5">
        <f t="shared" si="0"/>
        <v>28048286.879999999</v>
      </c>
      <c r="E29" s="5">
        <v>4274772.8899999997</v>
      </c>
      <c r="F29" s="5">
        <v>4274772.8899999997</v>
      </c>
      <c r="G29" s="5">
        <f t="shared" si="1"/>
        <v>23773513.989999998</v>
      </c>
    </row>
    <row r="30" spans="1:7" s="2" customFormat="1" ht="14.25" customHeight="1" x14ac:dyDescent="0.2">
      <c r="A30" s="4" t="s">
        <v>36</v>
      </c>
      <c r="B30" s="5">
        <v>65063550</v>
      </c>
      <c r="C30" s="5">
        <v>1794020.74</v>
      </c>
      <c r="D30" s="5">
        <f t="shared" si="0"/>
        <v>66857570.740000002</v>
      </c>
      <c r="E30" s="5">
        <v>10236246.359999999</v>
      </c>
      <c r="F30" s="5">
        <v>10236246.359999999</v>
      </c>
      <c r="G30" s="5">
        <f t="shared" si="1"/>
        <v>56621324.380000003</v>
      </c>
    </row>
    <row r="31" spans="1:7" s="2" customFormat="1" ht="14.25" customHeight="1" x14ac:dyDescent="0.2">
      <c r="A31" s="4" t="s">
        <v>37</v>
      </c>
      <c r="B31" s="5">
        <v>24757934</v>
      </c>
      <c r="C31" s="5">
        <v>1002172.73</v>
      </c>
      <c r="D31" s="5">
        <f t="shared" si="0"/>
        <v>25760106.73</v>
      </c>
      <c r="E31" s="5">
        <v>3296198.28</v>
      </c>
      <c r="F31" s="5">
        <v>3296198.28</v>
      </c>
      <c r="G31" s="5">
        <f t="shared" si="1"/>
        <v>22463908.449999999</v>
      </c>
    </row>
    <row r="32" spans="1:7" s="2" customFormat="1" ht="14.25" customHeight="1" x14ac:dyDescent="0.2">
      <c r="A32" s="4" t="s">
        <v>38</v>
      </c>
      <c r="B32" s="5">
        <v>39270061</v>
      </c>
      <c r="C32" s="5">
        <v>4485831.75</v>
      </c>
      <c r="D32" s="5">
        <f t="shared" si="0"/>
        <v>43755892.75</v>
      </c>
      <c r="E32" s="5">
        <v>6712426.5</v>
      </c>
      <c r="F32" s="5">
        <v>6712426.5</v>
      </c>
      <c r="G32" s="5">
        <f t="shared" si="1"/>
        <v>37043466.25</v>
      </c>
    </row>
    <row r="33" spans="1:7" s="2" customFormat="1" ht="14.25" customHeight="1" x14ac:dyDescent="0.2">
      <c r="A33" s="4" t="s">
        <v>39</v>
      </c>
      <c r="B33" s="5">
        <v>60900972</v>
      </c>
      <c r="C33" s="5">
        <v>1906224.14</v>
      </c>
      <c r="D33" s="5">
        <f t="shared" si="0"/>
        <v>62807196.140000001</v>
      </c>
      <c r="E33" s="5">
        <v>9249279.8900000006</v>
      </c>
      <c r="F33" s="5">
        <v>9249279.8900000006</v>
      </c>
      <c r="G33" s="5">
        <f t="shared" si="1"/>
        <v>53557916.25</v>
      </c>
    </row>
    <row r="34" spans="1:7" s="2" customFormat="1" ht="14.25" customHeight="1" x14ac:dyDescent="0.2">
      <c r="A34" s="4" t="s">
        <v>40</v>
      </c>
      <c r="B34" s="5">
        <v>34688889</v>
      </c>
      <c r="C34" s="5">
        <v>3724893.51</v>
      </c>
      <c r="D34" s="5">
        <f t="shared" si="0"/>
        <v>38413782.509999998</v>
      </c>
      <c r="E34" s="5">
        <v>5604701.54</v>
      </c>
      <c r="F34" s="5">
        <v>5604701.54</v>
      </c>
      <c r="G34" s="5">
        <f t="shared" si="1"/>
        <v>32809080.969999999</v>
      </c>
    </row>
    <row r="35" spans="1:7" s="2" customFormat="1" ht="14.25" customHeight="1" x14ac:dyDescent="0.2">
      <c r="A35" s="4" t="s">
        <v>41</v>
      </c>
      <c r="B35" s="5">
        <v>20511713</v>
      </c>
      <c r="C35" s="5">
        <v>865592.14</v>
      </c>
      <c r="D35" s="5">
        <f t="shared" si="0"/>
        <v>21377305.140000001</v>
      </c>
      <c r="E35" s="5">
        <v>2973476.92</v>
      </c>
      <c r="F35" s="5">
        <v>2973476.92</v>
      </c>
      <c r="G35" s="5">
        <f t="shared" si="1"/>
        <v>18403828.219999999</v>
      </c>
    </row>
    <row r="36" spans="1:7" s="2" customFormat="1" ht="14.25" customHeight="1" x14ac:dyDescent="0.2">
      <c r="A36" s="4" t="s">
        <v>42</v>
      </c>
      <c r="B36" s="5">
        <v>29772735</v>
      </c>
      <c r="C36" s="5">
        <v>1189777.74</v>
      </c>
      <c r="D36" s="5">
        <f t="shared" si="0"/>
        <v>30962512.739999998</v>
      </c>
      <c r="E36" s="5">
        <v>3669371</v>
      </c>
      <c r="F36" s="5">
        <v>3669371</v>
      </c>
      <c r="G36" s="5">
        <f t="shared" si="1"/>
        <v>27293141.739999998</v>
      </c>
    </row>
    <row r="37" spans="1:7" s="2" customFormat="1" ht="14.25" customHeight="1" x14ac:dyDescent="0.2">
      <c r="A37" s="4" t="s">
        <v>43</v>
      </c>
      <c r="B37" s="5">
        <v>15440983</v>
      </c>
      <c r="C37" s="5">
        <v>556187.01</v>
      </c>
      <c r="D37" s="5">
        <f t="shared" si="0"/>
        <v>15997170.01</v>
      </c>
      <c r="E37" s="5">
        <v>2601433.9900000002</v>
      </c>
      <c r="F37" s="5">
        <v>2601433.9900000002</v>
      </c>
      <c r="G37" s="5">
        <f t="shared" si="1"/>
        <v>13395736.02</v>
      </c>
    </row>
    <row r="38" spans="1:7" s="2" customFormat="1" ht="14.25" customHeight="1" x14ac:dyDescent="0.2">
      <c r="A38" s="4" t="s">
        <v>44</v>
      </c>
      <c r="B38" s="5">
        <v>27698110</v>
      </c>
      <c r="C38" s="5">
        <v>553757.84</v>
      </c>
      <c r="D38" s="5">
        <f t="shared" si="0"/>
        <v>28251867.84</v>
      </c>
      <c r="E38" s="5">
        <v>5246004.2300000004</v>
      </c>
      <c r="F38" s="5">
        <v>5246004.2300000004</v>
      </c>
      <c r="G38" s="5">
        <f t="shared" si="1"/>
        <v>23005863.609999999</v>
      </c>
    </row>
    <row r="39" spans="1:7" s="2" customFormat="1" ht="14.25" customHeight="1" x14ac:dyDescent="0.2">
      <c r="A39" s="4" t="s">
        <v>45</v>
      </c>
      <c r="B39" s="5">
        <v>133797720</v>
      </c>
      <c r="C39" s="5">
        <v>5081309.25</v>
      </c>
      <c r="D39" s="5">
        <f t="shared" si="0"/>
        <v>138879029.25</v>
      </c>
      <c r="E39" s="5">
        <v>18176805.25</v>
      </c>
      <c r="F39" s="5">
        <v>18176805.25</v>
      </c>
      <c r="G39" s="5">
        <f t="shared" si="1"/>
        <v>120702224</v>
      </c>
    </row>
    <row r="40" spans="1:7" s="2" customFormat="1" ht="14.25" customHeight="1" x14ac:dyDescent="0.2">
      <c r="A40" s="4" t="s">
        <v>46</v>
      </c>
      <c r="B40" s="5">
        <v>32475219</v>
      </c>
      <c r="C40" s="5">
        <v>1624856.66</v>
      </c>
      <c r="D40" s="5">
        <f t="shared" si="0"/>
        <v>34100075.659999996</v>
      </c>
      <c r="E40" s="5">
        <v>4864180.87</v>
      </c>
      <c r="F40" s="5">
        <v>4864180.87</v>
      </c>
      <c r="G40" s="5">
        <f t="shared" si="1"/>
        <v>29235894.789999995</v>
      </c>
    </row>
    <row r="41" spans="1:7" s="2" customFormat="1" ht="14.25" customHeight="1" x14ac:dyDescent="0.2">
      <c r="A41" s="4" t="s">
        <v>47</v>
      </c>
      <c r="B41" s="5">
        <v>35114069</v>
      </c>
      <c r="C41" s="5">
        <v>1515518.29</v>
      </c>
      <c r="D41" s="5">
        <f t="shared" si="0"/>
        <v>36629587.289999999</v>
      </c>
      <c r="E41" s="5">
        <v>5196184.41</v>
      </c>
      <c r="F41" s="5">
        <v>5196184.41</v>
      </c>
      <c r="G41" s="5">
        <f t="shared" si="1"/>
        <v>31433402.879999999</v>
      </c>
    </row>
    <row r="42" spans="1:7" s="2" customFormat="1" ht="14.25" customHeight="1" x14ac:dyDescent="0.2">
      <c r="A42" s="4" t="s">
        <v>48</v>
      </c>
      <c r="B42" s="5">
        <v>33891481</v>
      </c>
      <c r="C42" s="5">
        <v>912286.1</v>
      </c>
      <c r="D42" s="5">
        <f t="shared" si="0"/>
        <v>34803767.100000001</v>
      </c>
      <c r="E42" s="5">
        <v>5180395.9000000004</v>
      </c>
      <c r="F42" s="5">
        <v>5180395.9000000004</v>
      </c>
      <c r="G42" s="5">
        <f t="shared" si="1"/>
        <v>29623371.200000003</v>
      </c>
    </row>
    <row r="43" spans="1:7" s="2" customFormat="1" ht="14.25" customHeight="1" x14ac:dyDescent="0.2">
      <c r="A43" s="4" t="s">
        <v>49</v>
      </c>
      <c r="B43" s="5">
        <v>39462221</v>
      </c>
      <c r="C43" s="5">
        <v>1443593.02</v>
      </c>
      <c r="D43" s="5">
        <f t="shared" si="0"/>
        <v>40905814.020000003</v>
      </c>
      <c r="E43" s="5">
        <v>4953788.2300000004</v>
      </c>
      <c r="F43" s="5">
        <v>4953788.2300000004</v>
      </c>
      <c r="G43" s="5">
        <f t="shared" si="1"/>
        <v>35952025.790000007</v>
      </c>
    </row>
    <row r="44" spans="1:7" s="2" customFormat="1" ht="14.25" customHeight="1" x14ac:dyDescent="0.2">
      <c r="A44" s="4" t="s">
        <v>50</v>
      </c>
      <c r="B44" s="5">
        <v>7299342</v>
      </c>
      <c r="C44" s="5">
        <v>795426.09</v>
      </c>
      <c r="D44" s="5">
        <f t="shared" si="0"/>
        <v>8094768.0899999999</v>
      </c>
      <c r="E44" s="5">
        <v>926220.71</v>
      </c>
      <c r="F44" s="5">
        <v>926220.71</v>
      </c>
      <c r="G44" s="5">
        <f t="shared" si="1"/>
        <v>7168547.3799999999</v>
      </c>
    </row>
    <row r="45" spans="1:7" s="2" customFormat="1" ht="14.25" customHeight="1" x14ac:dyDescent="0.2">
      <c r="A45" s="4" t="s">
        <v>51</v>
      </c>
      <c r="B45" s="5">
        <v>32711732</v>
      </c>
      <c r="C45" s="5">
        <v>1194141.99</v>
      </c>
      <c r="D45" s="5">
        <f t="shared" si="0"/>
        <v>33905873.990000002</v>
      </c>
      <c r="E45" s="5">
        <v>4761849.9800000004</v>
      </c>
      <c r="F45" s="5">
        <v>4761849.9800000004</v>
      </c>
      <c r="G45" s="5">
        <f t="shared" si="1"/>
        <v>29144024.010000002</v>
      </c>
    </row>
    <row r="46" spans="1:7" s="2" customFormat="1" ht="14.25" customHeight="1" x14ac:dyDescent="0.2">
      <c r="A46" s="4" t="s">
        <v>52</v>
      </c>
      <c r="B46" s="5">
        <v>42666838</v>
      </c>
      <c r="C46" s="5">
        <v>1283406.42</v>
      </c>
      <c r="D46" s="5">
        <f t="shared" si="0"/>
        <v>43950244.420000002</v>
      </c>
      <c r="E46" s="5">
        <v>6764951.7599999998</v>
      </c>
      <c r="F46" s="5">
        <v>6764951.7599999998</v>
      </c>
      <c r="G46" s="5">
        <f t="shared" si="1"/>
        <v>37185292.660000004</v>
      </c>
    </row>
    <row r="47" spans="1:7" s="2" customFormat="1" ht="14.25" customHeight="1" x14ac:dyDescent="0.2">
      <c r="A47" s="4" t="s">
        <v>53</v>
      </c>
      <c r="B47" s="5">
        <v>66160060</v>
      </c>
      <c r="C47" s="5">
        <v>2547828.92</v>
      </c>
      <c r="D47" s="5">
        <f t="shared" si="0"/>
        <v>68707888.920000002</v>
      </c>
      <c r="E47" s="5">
        <v>9232807.1899999995</v>
      </c>
      <c r="F47" s="5">
        <v>9232807.1899999995</v>
      </c>
      <c r="G47" s="5">
        <f t="shared" si="1"/>
        <v>59475081.730000004</v>
      </c>
    </row>
    <row r="48" spans="1:7" s="2" customFormat="1" ht="14.25" customHeight="1" x14ac:dyDescent="0.2">
      <c r="A48" s="4" t="s">
        <v>54</v>
      </c>
      <c r="B48" s="5">
        <v>60834561</v>
      </c>
      <c r="C48" s="5">
        <v>1985341.13</v>
      </c>
      <c r="D48" s="5">
        <f t="shared" si="0"/>
        <v>62819902.130000003</v>
      </c>
      <c r="E48" s="5">
        <v>8967781.5299999993</v>
      </c>
      <c r="F48" s="5">
        <v>8967781.5299999993</v>
      </c>
      <c r="G48" s="5">
        <f t="shared" si="1"/>
        <v>53852120.600000001</v>
      </c>
    </row>
    <row r="49" spans="1:7" s="2" customFormat="1" ht="14.25" customHeight="1" x14ac:dyDescent="0.2">
      <c r="A49" s="4" t="s">
        <v>55</v>
      </c>
      <c r="B49" s="5">
        <v>24823744</v>
      </c>
      <c r="C49" s="5">
        <v>981824.77</v>
      </c>
      <c r="D49" s="5">
        <f t="shared" si="0"/>
        <v>25805568.77</v>
      </c>
      <c r="E49" s="5">
        <v>3720532.45</v>
      </c>
      <c r="F49" s="5">
        <v>3720532.45</v>
      </c>
      <c r="G49" s="5">
        <f t="shared" si="1"/>
        <v>22085036.32</v>
      </c>
    </row>
    <row r="50" spans="1:7" s="2" customFormat="1" ht="14.25" customHeight="1" x14ac:dyDescent="0.2">
      <c r="A50" s="4" t="s">
        <v>56</v>
      </c>
      <c r="B50" s="5">
        <v>22424008</v>
      </c>
      <c r="C50" s="5">
        <v>504478.8</v>
      </c>
      <c r="D50" s="5">
        <f t="shared" si="0"/>
        <v>22928486.800000001</v>
      </c>
      <c r="E50" s="5">
        <v>3822565.84</v>
      </c>
      <c r="F50" s="5">
        <v>3822565.84</v>
      </c>
      <c r="G50" s="5">
        <f t="shared" si="1"/>
        <v>19105920.960000001</v>
      </c>
    </row>
    <row r="51" spans="1:7" s="2" customFormat="1" ht="14.25" customHeight="1" x14ac:dyDescent="0.2">
      <c r="A51" s="4" t="s">
        <v>57</v>
      </c>
      <c r="B51" s="5">
        <v>26511200</v>
      </c>
      <c r="C51" s="5">
        <v>1201856.94</v>
      </c>
      <c r="D51" s="5">
        <f t="shared" si="0"/>
        <v>27713056.940000001</v>
      </c>
      <c r="E51" s="5">
        <v>3480000.35</v>
      </c>
      <c r="F51" s="5">
        <v>3480000.35</v>
      </c>
      <c r="G51" s="5">
        <f t="shared" si="1"/>
        <v>24233056.59</v>
      </c>
    </row>
    <row r="52" spans="1:7" s="2" customFormat="1" ht="14.25" customHeight="1" x14ac:dyDescent="0.2">
      <c r="A52" s="4" t="s">
        <v>58</v>
      </c>
      <c r="B52" s="5">
        <v>40740233</v>
      </c>
      <c r="C52" s="5">
        <v>1847295.81</v>
      </c>
      <c r="D52" s="5">
        <f t="shared" si="0"/>
        <v>42587528.810000002</v>
      </c>
      <c r="E52" s="5">
        <v>5830180.6699999999</v>
      </c>
      <c r="F52" s="5">
        <v>5830180.6699999999</v>
      </c>
      <c r="G52" s="5">
        <f t="shared" si="1"/>
        <v>36757348.140000001</v>
      </c>
    </row>
    <row r="53" spans="1:7" s="2" customFormat="1" ht="14.25" customHeight="1" x14ac:dyDescent="0.2">
      <c r="A53" s="4" t="s">
        <v>59</v>
      </c>
      <c r="B53" s="5">
        <v>109939860</v>
      </c>
      <c r="C53" s="5">
        <v>19507671.949999999</v>
      </c>
      <c r="D53" s="5">
        <f t="shared" si="0"/>
        <v>129447531.95</v>
      </c>
      <c r="E53" s="5">
        <v>12216339.27</v>
      </c>
      <c r="F53" s="5">
        <v>12216339.27</v>
      </c>
      <c r="G53" s="5">
        <f t="shared" si="1"/>
        <v>117231192.68000001</v>
      </c>
    </row>
    <row r="54" spans="1:7" s="2" customFormat="1" ht="14.25" customHeight="1" x14ac:dyDescent="0.2">
      <c r="A54" s="4" t="s">
        <v>60</v>
      </c>
      <c r="B54" s="5">
        <v>66891246</v>
      </c>
      <c r="C54" s="5">
        <v>2866418.89</v>
      </c>
      <c r="D54" s="5">
        <f t="shared" si="0"/>
        <v>69757664.890000001</v>
      </c>
      <c r="E54" s="5">
        <v>9627580.4100000001</v>
      </c>
      <c r="F54" s="5">
        <v>9627580.4100000001</v>
      </c>
      <c r="G54" s="5">
        <f t="shared" si="1"/>
        <v>60130084.480000004</v>
      </c>
    </row>
    <row r="55" spans="1:7" s="2" customFormat="1" ht="14.25" customHeight="1" x14ac:dyDescent="0.2">
      <c r="A55" s="4" t="s">
        <v>61</v>
      </c>
      <c r="B55" s="5">
        <v>29264044</v>
      </c>
      <c r="C55" s="5">
        <v>2011472.62</v>
      </c>
      <c r="D55" s="5">
        <f t="shared" si="0"/>
        <v>31275516.620000001</v>
      </c>
      <c r="E55" s="5">
        <v>3432349.78</v>
      </c>
      <c r="F55" s="5">
        <v>3432349.78</v>
      </c>
      <c r="G55" s="5">
        <f t="shared" si="1"/>
        <v>27843166.84</v>
      </c>
    </row>
    <row r="56" spans="1:7" s="2" customFormat="1" ht="14.25" customHeight="1" x14ac:dyDescent="0.2">
      <c r="A56" s="4" t="s">
        <v>62</v>
      </c>
      <c r="B56" s="5">
        <v>49424300</v>
      </c>
      <c r="C56" s="5">
        <v>1676804.62</v>
      </c>
      <c r="D56" s="5">
        <f t="shared" si="0"/>
        <v>51101104.619999997</v>
      </c>
      <c r="E56" s="5">
        <v>6013518.3099999996</v>
      </c>
      <c r="F56" s="5">
        <v>6013518.3099999996</v>
      </c>
      <c r="G56" s="5">
        <f t="shared" si="1"/>
        <v>45087586.309999995</v>
      </c>
    </row>
    <row r="57" spans="1:7" s="2" customFormat="1" ht="14.25" customHeight="1" x14ac:dyDescent="0.2">
      <c r="A57" s="4" t="s">
        <v>63</v>
      </c>
      <c r="B57" s="5">
        <v>32709961</v>
      </c>
      <c r="C57" s="5">
        <v>1582219.92</v>
      </c>
      <c r="D57" s="5">
        <f t="shared" si="0"/>
        <v>34292180.920000002</v>
      </c>
      <c r="E57" s="5">
        <v>3481794.18</v>
      </c>
      <c r="F57" s="5">
        <v>3481794.18</v>
      </c>
      <c r="G57" s="5">
        <f t="shared" si="1"/>
        <v>30810386.740000002</v>
      </c>
    </row>
    <row r="58" spans="1:7" s="2" customFormat="1" ht="14.25" customHeight="1" x14ac:dyDescent="0.2">
      <c r="A58" s="4" t="s">
        <v>64</v>
      </c>
      <c r="B58" s="5">
        <v>29856843</v>
      </c>
      <c r="C58" s="5">
        <v>1336141.02</v>
      </c>
      <c r="D58" s="5">
        <f t="shared" si="0"/>
        <v>31192984.02</v>
      </c>
      <c r="E58" s="5">
        <v>3857719.84</v>
      </c>
      <c r="F58" s="5">
        <v>3857719.84</v>
      </c>
      <c r="G58" s="5">
        <f t="shared" si="1"/>
        <v>27335264.18</v>
      </c>
    </row>
    <row r="59" spans="1:7" s="2" customFormat="1" ht="14.25" customHeight="1" x14ac:dyDescent="0.2">
      <c r="A59" s="4" t="s">
        <v>65</v>
      </c>
      <c r="B59" s="5">
        <v>217222723</v>
      </c>
      <c r="C59" s="5">
        <v>8678730.8399999999</v>
      </c>
      <c r="D59" s="5">
        <f t="shared" si="0"/>
        <v>225901453.84</v>
      </c>
      <c r="E59" s="5">
        <v>31113389.629999999</v>
      </c>
      <c r="F59" s="5">
        <v>31113389.629999999</v>
      </c>
      <c r="G59" s="5">
        <f t="shared" si="1"/>
        <v>194788064.21000001</v>
      </c>
    </row>
    <row r="60" spans="1:7" s="2" customFormat="1" ht="14.25" customHeight="1" x14ac:dyDescent="0.2">
      <c r="A60" s="4" t="s">
        <v>66</v>
      </c>
      <c r="B60" s="5">
        <v>41260470</v>
      </c>
      <c r="C60" s="5">
        <v>1762709.28</v>
      </c>
      <c r="D60" s="5">
        <f t="shared" si="0"/>
        <v>43023179.280000001</v>
      </c>
      <c r="E60" s="5">
        <v>5423902.04</v>
      </c>
      <c r="F60" s="5">
        <v>5423902.04</v>
      </c>
      <c r="G60" s="5">
        <f t="shared" si="1"/>
        <v>37599277.240000002</v>
      </c>
    </row>
    <row r="61" spans="1:7" s="2" customFormat="1" ht="14.25" customHeight="1" x14ac:dyDescent="0.2">
      <c r="A61" s="4" t="s">
        <v>67</v>
      </c>
      <c r="B61" s="5">
        <v>31929550</v>
      </c>
      <c r="C61" s="5">
        <v>976512.7</v>
      </c>
      <c r="D61" s="5">
        <f t="shared" si="0"/>
        <v>32906062.699999999</v>
      </c>
      <c r="E61" s="5">
        <v>4404228.91</v>
      </c>
      <c r="F61" s="5">
        <v>4404228.91</v>
      </c>
      <c r="G61" s="5">
        <f t="shared" si="1"/>
        <v>28501833.789999999</v>
      </c>
    </row>
    <row r="62" spans="1:7" s="2" customFormat="1" ht="14.25" customHeight="1" x14ac:dyDescent="0.2">
      <c r="A62" s="4" t="s">
        <v>68</v>
      </c>
      <c r="B62" s="5">
        <v>3340384</v>
      </c>
      <c r="C62" s="5">
        <v>210607.6</v>
      </c>
      <c r="D62" s="5">
        <f t="shared" si="0"/>
        <v>3550991.6</v>
      </c>
      <c r="E62" s="5">
        <v>183941.91</v>
      </c>
      <c r="F62" s="5">
        <v>183941.91</v>
      </c>
      <c r="G62" s="5">
        <f t="shared" si="1"/>
        <v>3367049.69</v>
      </c>
    </row>
    <row r="63" spans="1:7" s="2" customFormat="1" ht="14.25" customHeight="1" x14ac:dyDescent="0.2">
      <c r="A63" s="4" t="s">
        <v>69</v>
      </c>
      <c r="B63" s="5">
        <v>17838335</v>
      </c>
      <c r="C63" s="5">
        <v>551712.16</v>
      </c>
      <c r="D63" s="5">
        <f t="shared" si="0"/>
        <v>18390047.16</v>
      </c>
      <c r="E63" s="5">
        <v>2719231.02</v>
      </c>
      <c r="F63" s="5">
        <v>2719231.02</v>
      </c>
      <c r="G63" s="5">
        <f t="shared" si="1"/>
        <v>15670816.140000001</v>
      </c>
    </row>
    <row r="64" spans="1:7" s="2" customFormat="1" ht="14.25" customHeight="1" x14ac:dyDescent="0.2">
      <c r="A64" s="4" t="s">
        <v>70</v>
      </c>
      <c r="B64" s="5">
        <v>103774067</v>
      </c>
      <c r="C64" s="5">
        <v>3672374.51</v>
      </c>
      <c r="D64" s="5">
        <f t="shared" si="0"/>
        <v>107446441.51000001</v>
      </c>
      <c r="E64" s="5">
        <v>13616409.16</v>
      </c>
      <c r="F64" s="5">
        <v>13616409.16</v>
      </c>
      <c r="G64" s="5">
        <f t="shared" si="1"/>
        <v>93830032.350000009</v>
      </c>
    </row>
    <row r="65" spans="1:7" s="2" customFormat="1" ht="14.25" customHeight="1" x14ac:dyDescent="0.2">
      <c r="A65" s="4" t="s">
        <v>71</v>
      </c>
      <c r="B65" s="5">
        <v>435947408</v>
      </c>
      <c r="C65" s="5">
        <v>29659311.210000001</v>
      </c>
      <c r="D65" s="5">
        <f t="shared" si="0"/>
        <v>465606719.20999998</v>
      </c>
      <c r="E65" s="5">
        <v>64214990.229999997</v>
      </c>
      <c r="F65" s="5">
        <v>64214990.229999997</v>
      </c>
      <c r="G65" s="5">
        <f t="shared" si="1"/>
        <v>401391728.97999996</v>
      </c>
    </row>
    <row r="66" spans="1:7" s="2" customFormat="1" ht="14.25" customHeight="1" x14ac:dyDescent="0.2">
      <c r="A66" s="4" t="s">
        <v>72</v>
      </c>
      <c r="B66" s="5">
        <v>62358081</v>
      </c>
      <c r="C66" s="5">
        <v>2267552.94</v>
      </c>
      <c r="D66" s="5">
        <f t="shared" si="0"/>
        <v>64625633.939999998</v>
      </c>
      <c r="E66" s="5">
        <v>8315656.9699999997</v>
      </c>
      <c r="F66" s="5">
        <v>8315656.9699999997</v>
      </c>
      <c r="G66" s="5">
        <f t="shared" si="1"/>
        <v>56309976.969999999</v>
      </c>
    </row>
    <row r="67" spans="1:7" s="2" customFormat="1" ht="14.25" customHeight="1" x14ac:dyDescent="0.2">
      <c r="A67" s="4" t="s">
        <v>73</v>
      </c>
      <c r="B67" s="5">
        <v>39070447</v>
      </c>
      <c r="C67" s="5">
        <v>1473659.12</v>
      </c>
      <c r="D67" s="5">
        <f t="shared" si="0"/>
        <v>40544106.119999997</v>
      </c>
      <c r="E67" s="5">
        <v>5763830.96</v>
      </c>
      <c r="F67" s="5">
        <v>5763830.96</v>
      </c>
      <c r="G67" s="5">
        <f t="shared" si="1"/>
        <v>34780275.159999996</v>
      </c>
    </row>
    <row r="68" spans="1:7" s="2" customFormat="1" ht="14.25" customHeight="1" x14ac:dyDescent="0.2">
      <c r="A68" s="4" t="s">
        <v>74</v>
      </c>
      <c r="B68" s="5">
        <v>90941547</v>
      </c>
      <c r="C68" s="5">
        <v>1922356.94</v>
      </c>
      <c r="D68" s="5">
        <f t="shared" si="0"/>
        <v>92863903.939999998</v>
      </c>
      <c r="E68" s="5">
        <v>12746227.18</v>
      </c>
      <c r="F68" s="5">
        <v>12746227.18</v>
      </c>
      <c r="G68" s="5">
        <f t="shared" si="1"/>
        <v>80117676.75999999</v>
      </c>
    </row>
    <row r="69" spans="1:7" s="2" customFormat="1" ht="14.25" customHeight="1" x14ac:dyDescent="0.2">
      <c r="A69" s="4" t="s">
        <v>75</v>
      </c>
      <c r="B69" s="5">
        <v>38770002</v>
      </c>
      <c r="C69" s="5">
        <v>721871.75</v>
      </c>
      <c r="D69" s="5">
        <f t="shared" ref="D69:D119" si="2">B69+C69</f>
        <v>39491873.75</v>
      </c>
      <c r="E69" s="5">
        <v>3872480.03</v>
      </c>
      <c r="F69" s="5">
        <v>3872480.03</v>
      </c>
      <c r="G69" s="5">
        <f t="shared" ref="G69:G119" si="3">D69-E69</f>
        <v>35619393.719999999</v>
      </c>
    </row>
    <row r="70" spans="1:7" s="2" customFormat="1" ht="14.25" customHeight="1" x14ac:dyDescent="0.2">
      <c r="A70" s="4" t="s">
        <v>76</v>
      </c>
      <c r="B70" s="5">
        <v>27842023</v>
      </c>
      <c r="C70" s="5">
        <v>462194.74</v>
      </c>
      <c r="D70" s="5">
        <f t="shared" si="2"/>
        <v>28304217.739999998</v>
      </c>
      <c r="E70" s="5">
        <v>4168671.87</v>
      </c>
      <c r="F70" s="5">
        <v>4168671.87</v>
      </c>
      <c r="G70" s="5">
        <f t="shared" si="3"/>
        <v>24135545.869999997</v>
      </c>
    </row>
    <row r="71" spans="1:7" s="2" customFormat="1" ht="14.25" customHeight="1" x14ac:dyDescent="0.2">
      <c r="A71" s="4" t="s">
        <v>77</v>
      </c>
      <c r="B71" s="5">
        <v>172671742</v>
      </c>
      <c r="C71" s="5">
        <v>2710659.53</v>
      </c>
      <c r="D71" s="5">
        <f t="shared" si="2"/>
        <v>175382401.53</v>
      </c>
      <c r="E71" s="5">
        <v>24310823.27</v>
      </c>
      <c r="F71" s="5">
        <v>24310823.27</v>
      </c>
      <c r="G71" s="5">
        <f t="shared" si="3"/>
        <v>151071578.25999999</v>
      </c>
    </row>
    <row r="72" spans="1:7" s="2" customFormat="1" ht="14.25" customHeight="1" x14ac:dyDescent="0.2">
      <c r="A72" s="4" t="s">
        <v>78</v>
      </c>
      <c r="B72" s="5">
        <v>157400415</v>
      </c>
      <c r="C72" s="5">
        <v>1932109.38</v>
      </c>
      <c r="D72" s="5">
        <f t="shared" si="2"/>
        <v>159332524.38</v>
      </c>
      <c r="E72" s="5">
        <v>23262452.52</v>
      </c>
      <c r="F72" s="5">
        <v>23262452.52</v>
      </c>
      <c r="G72" s="5">
        <f t="shared" si="3"/>
        <v>136070071.85999998</v>
      </c>
    </row>
    <row r="73" spans="1:7" s="2" customFormat="1" ht="14.25" customHeight="1" x14ac:dyDescent="0.2">
      <c r="A73" s="4" t="s">
        <v>79</v>
      </c>
      <c r="B73" s="5">
        <v>315025366</v>
      </c>
      <c r="C73" s="5">
        <v>4570934.76</v>
      </c>
      <c r="D73" s="5">
        <f t="shared" si="2"/>
        <v>319596300.75999999</v>
      </c>
      <c r="E73" s="5">
        <v>46346790.729999997</v>
      </c>
      <c r="F73" s="5">
        <v>46346790.729999997</v>
      </c>
      <c r="G73" s="5">
        <f t="shared" si="3"/>
        <v>273249510.02999997</v>
      </c>
    </row>
    <row r="74" spans="1:7" s="2" customFormat="1" ht="14.25" customHeight="1" x14ac:dyDescent="0.2">
      <c r="A74" s="4" t="s">
        <v>80</v>
      </c>
      <c r="B74" s="5">
        <v>151126964</v>
      </c>
      <c r="C74" s="5">
        <v>1339578.2</v>
      </c>
      <c r="D74" s="5">
        <f t="shared" si="2"/>
        <v>152466542.19999999</v>
      </c>
      <c r="E74" s="5">
        <v>22603220.48</v>
      </c>
      <c r="F74" s="5">
        <v>22603220.48</v>
      </c>
      <c r="G74" s="5">
        <f t="shared" si="3"/>
        <v>129863321.71999998</v>
      </c>
    </row>
    <row r="75" spans="1:7" s="2" customFormat="1" ht="14.25" customHeight="1" x14ac:dyDescent="0.2">
      <c r="A75" s="4" t="s">
        <v>81</v>
      </c>
      <c r="B75" s="5">
        <v>190826412</v>
      </c>
      <c r="C75" s="5">
        <v>2587471.66</v>
      </c>
      <c r="D75" s="5">
        <f t="shared" si="2"/>
        <v>193413883.66</v>
      </c>
      <c r="E75" s="5">
        <v>30778931.079999998</v>
      </c>
      <c r="F75" s="5">
        <v>30778931.079999998</v>
      </c>
      <c r="G75" s="5">
        <f t="shared" si="3"/>
        <v>162634952.57999998</v>
      </c>
    </row>
    <row r="76" spans="1:7" s="2" customFormat="1" ht="14.25" customHeight="1" x14ac:dyDescent="0.2">
      <c r="A76" s="4" t="s">
        <v>82</v>
      </c>
      <c r="B76" s="5">
        <v>298725192</v>
      </c>
      <c r="C76" s="5">
        <v>119806505.68000001</v>
      </c>
      <c r="D76" s="5">
        <f t="shared" si="2"/>
        <v>418531697.68000001</v>
      </c>
      <c r="E76" s="5">
        <v>52133827.780000001</v>
      </c>
      <c r="F76" s="5">
        <v>52133827.780000001</v>
      </c>
      <c r="G76" s="5">
        <f t="shared" si="3"/>
        <v>366397869.89999998</v>
      </c>
    </row>
    <row r="77" spans="1:7" s="2" customFormat="1" ht="14.25" customHeight="1" x14ac:dyDescent="0.2">
      <c r="A77" s="4" t="s">
        <v>83</v>
      </c>
      <c r="B77" s="5">
        <v>827371530</v>
      </c>
      <c r="C77" s="5">
        <v>34502893.090000004</v>
      </c>
      <c r="D77" s="5">
        <f t="shared" si="2"/>
        <v>861874423.09000003</v>
      </c>
      <c r="E77" s="5">
        <v>180694664.84999999</v>
      </c>
      <c r="F77" s="5">
        <v>180694664.84999999</v>
      </c>
      <c r="G77" s="5">
        <f t="shared" si="3"/>
        <v>681179758.24000001</v>
      </c>
    </row>
    <row r="78" spans="1:7" s="2" customFormat="1" ht="14.25" customHeight="1" x14ac:dyDescent="0.2">
      <c r="A78" s="4" t="s">
        <v>84</v>
      </c>
      <c r="B78" s="5">
        <v>144620300</v>
      </c>
      <c r="C78" s="5">
        <v>1505888.38</v>
      </c>
      <c r="D78" s="5">
        <f t="shared" si="2"/>
        <v>146126188.38</v>
      </c>
      <c r="E78" s="5">
        <v>20236475.16</v>
      </c>
      <c r="F78" s="5">
        <v>20236475.16</v>
      </c>
      <c r="G78" s="5">
        <f t="shared" si="3"/>
        <v>125889713.22</v>
      </c>
    </row>
    <row r="79" spans="1:7" s="2" customFormat="1" ht="14.25" customHeight="1" x14ac:dyDescent="0.2">
      <c r="A79" s="4" t="s">
        <v>85</v>
      </c>
      <c r="B79" s="5">
        <v>147910594</v>
      </c>
      <c r="C79" s="5">
        <v>1598323.9</v>
      </c>
      <c r="D79" s="5">
        <f t="shared" si="2"/>
        <v>149508917.90000001</v>
      </c>
      <c r="E79" s="5">
        <v>22172297.420000002</v>
      </c>
      <c r="F79" s="5">
        <v>22172297.420000002</v>
      </c>
      <c r="G79" s="5">
        <f t="shared" si="3"/>
        <v>127336620.48</v>
      </c>
    </row>
    <row r="80" spans="1:7" s="2" customFormat="1" ht="14.25" customHeight="1" x14ac:dyDescent="0.2">
      <c r="A80" s="4" t="s">
        <v>86</v>
      </c>
      <c r="B80" s="5">
        <v>144512873</v>
      </c>
      <c r="C80" s="5">
        <v>69262113</v>
      </c>
      <c r="D80" s="5">
        <f t="shared" si="2"/>
        <v>213774986</v>
      </c>
      <c r="E80" s="5">
        <v>23088505.57</v>
      </c>
      <c r="F80" s="5">
        <v>23088505.57</v>
      </c>
      <c r="G80" s="5">
        <f t="shared" si="3"/>
        <v>190686480.43000001</v>
      </c>
    </row>
    <row r="81" spans="1:7" s="2" customFormat="1" ht="14.25" customHeight="1" x14ac:dyDescent="0.2">
      <c r="A81" s="4" t="s">
        <v>87</v>
      </c>
      <c r="B81" s="5">
        <v>251460763</v>
      </c>
      <c r="C81" s="5">
        <v>23601008.210000001</v>
      </c>
      <c r="D81" s="5">
        <f t="shared" si="2"/>
        <v>275061771.20999998</v>
      </c>
      <c r="E81" s="5">
        <v>41037653.810000002</v>
      </c>
      <c r="F81" s="5">
        <v>41037653.810000002</v>
      </c>
      <c r="G81" s="5">
        <f t="shared" si="3"/>
        <v>234024117.39999998</v>
      </c>
    </row>
    <row r="82" spans="1:7" s="2" customFormat="1" ht="14.25" customHeight="1" x14ac:dyDescent="0.2">
      <c r="A82" s="4" t="s">
        <v>88</v>
      </c>
      <c r="B82" s="5">
        <v>146842160</v>
      </c>
      <c r="C82" s="5">
        <v>3462903.78</v>
      </c>
      <c r="D82" s="5">
        <f t="shared" si="2"/>
        <v>150305063.78</v>
      </c>
      <c r="E82" s="5">
        <v>31603248.120000001</v>
      </c>
      <c r="F82" s="5">
        <v>31603248.120000001</v>
      </c>
      <c r="G82" s="5">
        <f t="shared" si="3"/>
        <v>118701815.66</v>
      </c>
    </row>
    <row r="83" spans="1:7" s="2" customFormat="1" ht="14.25" customHeight="1" x14ac:dyDescent="0.2">
      <c r="A83" s="4" t="s">
        <v>89</v>
      </c>
      <c r="B83" s="5">
        <v>143871381</v>
      </c>
      <c r="C83" s="5">
        <v>1416131.65</v>
      </c>
      <c r="D83" s="5">
        <f t="shared" si="2"/>
        <v>145287512.65000001</v>
      </c>
      <c r="E83" s="5">
        <v>20925868.949999999</v>
      </c>
      <c r="F83" s="5">
        <v>20925868.949999999</v>
      </c>
      <c r="G83" s="5">
        <f t="shared" si="3"/>
        <v>124361643.7</v>
      </c>
    </row>
    <row r="84" spans="1:7" s="2" customFormat="1" ht="14.25" customHeight="1" x14ac:dyDescent="0.2">
      <c r="A84" s="4" t="s">
        <v>90</v>
      </c>
      <c r="B84" s="5">
        <v>95668752</v>
      </c>
      <c r="C84" s="5">
        <v>619484.43999999994</v>
      </c>
      <c r="D84" s="5">
        <f t="shared" si="2"/>
        <v>96288236.439999998</v>
      </c>
      <c r="E84" s="5">
        <v>13944868.77</v>
      </c>
      <c r="F84" s="5">
        <v>13944868.77</v>
      </c>
      <c r="G84" s="5">
        <f t="shared" si="3"/>
        <v>82343367.670000002</v>
      </c>
    </row>
    <row r="85" spans="1:7" s="2" customFormat="1" ht="14.25" customHeight="1" x14ac:dyDescent="0.2">
      <c r="A85" s="4" t="s">
        <v>91</v>
      </c>
      <c r="B85" s="5">
        <v>2476467</v>
      </c>
      <c r="C85" s="5">
        <v>4170</v>
      </c>
      <c r="D85" s="5">
        <f t="shared" si="2"/>
        <v>2480637</v>
      </c>
      <c r="E85" s="5">
        <v>76948.899999999994</v>
      </c>
      <c r="F85" s="5">
        <v>76948.899999999994</v>
      </c>
      <c r="G85" s="5">
        <f t="shared" si="3"/>
        <v>2403688.1</v>
      </c>
    </row>
    <row r="86" spans="1:7" s="2" customFormat="1" ht="14.25" customHeight="1" x14ac:dyDescent="0.2">
      <c r="A86" s="4" t="s">
        <v>92</v>
      </c>
      <c r="B86" s="5">
        <v>47902100</v>
      </c>
      <c r="C86" s="5">
        <v>506584.82</v>
      </c>
      <c r="D86" s="5">
        <f t="shared" si="2"/>
        <v>48408684.82</v>
      </c>
      <c r="E86" s="5">
        <v>7378745.0599999996</v>
      </c>
      <c r="F86" s="5">
        <v>7378745.0599999996</v>
      </c>
      <c r="G86" s="5">
        <f t="shared" si="3"/>
        <v>41029939.759999998</v>
      </c>
    </row>
    <row r="87" spans="1:7" s="2" customFormat="1" ht="14.25" customHeight="1" x14ac:dyDescent="0.2">
      <c r="A87" s="4" t="s">
        <v>93</v>
      </c>
      <c r="B87" s="5">
        <v>45565091</v>
      </c>
      <c r="C87" s="5">
        <v>733829.38</v>
      </c>
      <c r="D87" s="5">
        <f t="shared" si="2"/>
        <v>46298920.380000003</v>
      </c>
      <c r="E87" s="5">
        <v>3694827.38</v>
      </c>
      <c r="F87" s="5">
        <v>3694827.38</v>
      </c>
      <c r="G87" s="5">
        <f t="shared" si="3"/>
        <v>42604093</v>
      </c>
    </row>
    <row r="88" spans="1:7" s="2" customFormat="1" ht="14.25" customHeight="1" x14ac:dyDescent="0.2">
      <c r="A88" s="4" t="s">
        <v>94</v>
      </c>
      <c r="B88" s="5">
        <v>37685186</v>
      </c>
      <c r="C88" s="5">
        <v>9421118.0800000001</v>
      </c>
      <c r="D88" s="5">
        <f t="shared" si="2"/>
        <v>47106304.079999998</v>
      </c>
      <c r="E88" s="5">
        <v>4878394.9000000004</v>
      </c>
      <c r="F88" s="5">
        <v>4878394.9000000004</v>
      </c>
      <c r="G88" s="5">
        <f t="shared" si="3"/>
        <v>42227909.18</v>
      </c>
    </row>
    <row r="89" spans="1:7" s="2" customFormat="1" ht="14.25" customHeight="1" x14ac:dyDescent="0.2">
      <c r="A89" s="4" t="s">
        <v>95</v>
      </c>
      <c r="B89" s="5">
        <v>51296635</v>
      </c>
      <c r="C89" s="5">
        <v>772623.74</v>
      </c>
      <c r="D89" s="5">
        <f t="shared" si="2"/>
        <v>52069258.740000002</v>
      </c>
      <c r="E89" s="5">
        <v>5777446.6699999999</v>
      </c>
      <c r="F89" s="5">
        <v>5777446.6699999999</v>
      </c>
      <c r="G89" s="5">
        <f t="shared" si="3"/>
        <v>46291812.07</v>
      </c>
    </row>
    <row r="90" spans="1:7" s="2" customFormat="1" ht="14.25" customHeight="1" x14ac:dyDescent="0.2">
      <c r="A90" s="4" t="s">
        <v>96</v>
      </c>
      <c r="B90" s="5">
        <v>46752263</v>
      </c>
      <c r="C90" s="5">
        <v>601539.53</v>
      </c>
      <c r="D90" s="5">
        <f t="shared" si="2"/>
        <v>47353802.530000001</v>
      </c>
      <c r="E90" s="5">
        <v>9705098.0399999991</v>
      </c>
      <c r="F90" s="5">
        <v>9705098.0399999991</v>
      </c>
      <c r="G90" s="5">
        <f t="shared" si="3"/>
        <v>37648704.490000002</v>
      </c>
    </row>
    <row r="91" spans="1:7" s="2" customFormat="1" ht="14.25" customHeight="1" x14ac:dyDescent="0.2">
      <c r="A91" s="4" t="s">
        <v>97</v>
      </c>
      <c r="B91" s="5">
        <v>42496597</v>
      </c>
      <c r="C91" s="5">
        <v>586901.99</v>
      </c>
      <c r="D91" s="5">
        <f t="shared" si="2"/>
        <v>43083498.990000002</v>
      </c>
      <c r="E91" s="5">
        <v>6294147.2800000003</v>
      </c>
      <c r="F91" s="5">
        <v>6294147.2800000003</v>
      </c>
      <c r="G91" s="5">
        <f t="shared" si="3"/>
        <v>36789351.710000001</v>
      </c>
    </row>
    <row r="92" spans="1:7" s="2" customFormat="1" ht="14.25" customHeight="1" x14ac:dyDescent="0.2">
      <c r="A92" s="4" t="s">
        <v>98</v>
      </c>
      <c r="B92" s="5">
        <v>115573414</v>
      </c>
      <c r="C92" s="5">
        <v>1537253.47</v>
      </c>
      <c r="D92" s="5">
        <f t="shared" si="2"/>
        <v>117110667.47</v>
      </c>
      <c r="E92" s="5">
        <v>15509001.220000001</v>
      </c>
      <c r="F92" s="5">
        <v>15509001.220000001</v>
      </c>
      <c r="G92" s="5">
        <f t="shared" si="3"/>
        <v>101601666.25</v>
      </c>
    </row>
    <row r="93" spans="1:7" s="2" customFormat="1" ht="14.25" customHeight="1" x14ac:dyDescent="0.2">
      <c r="A93" s="4" t="s">
        <v>99</v>
      </c>
      <c r="B93" s="5">
        <v>181491631</v>
      </c>
      <c r="C93" s="5">
        <v>1946378.23</v>
      </c>
      <c r="D93" s="5">
        <f t="shared" si="2"/>
        <v>183438009.22999999</v>
      </c>
      <c r="E93" s="5">
        <v>28904691.890000001</v>
      </c>
      <c r="F93" s="5">
        <v>28904691.890000001</v>
      </c>
      <c r="G93" s="5">
        <f t="shared" si="3"/>
        <v>154533317.33999997</v>
      </c>
    </row>
    <row r="94" spans="1:7" s="2" customFormat="1" ht="14.25" customHeight="1" x14ac:dyDescent="0.2">
      <c r="A94" s="4" t="s">
        <v>100</v>
      </c>
      <c r="B94" s="5">
        <v>125781117</v>
      </c>
      <c r="C94" s="5">
        <v>1060094.0900000001</v>
      </c>
      <c r="D94" s="5">
        <f t="shared" si="2"/>
        <v>126841211.09</v>
      </c>
      <c r="E94" s="5">
        <v>16101542.84</v>
      </c>
      <c r="F94" s="5">
        <v>16101542.84</v>
      </c>
      <c r="G94" s="5">
        <f t="shared" si="3"/>
        <v>110739668.25</v>
      </c>
    </row>
    <row r="95" spans="1:7" s="2" customFormat="1" ht="14.25" customHeight="1" x14ac:dyDescent="0.2">
      <c r="A95" s="4" t="s">
        <v>101</v>
      </c>
      <c r="B95" s="5">
        <v>49267975</v>
      </c>
      <c r="C95" s="5">
        <v>510138.4</v>
      </c>
      <c r="D95" s="5">
        <f t="shared" si="2"/>
        <v>49778113.399999999</v>
      </c>
      <c r="E95" s="5">
        <v>4324846.0199999996</v>
      </c>
      <c r="F95" s="5">
        <v>4324846.0199999996</v>
      </c>
      <c r="G95" s="5">
        <f t="shared" si="3"/>
        <v>45453267.379999995</v>
      </c>
    </row>
    <row r="96" spans="1:7" s="2" customFormat="1" ht="14.25" customHeight="1" x14ac:dyDescent="0.2">
      <c r="A96" s="4" t="s">
        <v>102</v>
      </c>
      <c r="B96" s="5">
        <v>48573921</v>
      </c>
      <c r="C96" s="5">
        <v>481025.07</v>
      </c>
      <c r="D96" s="5">
        <f t="shared" si="2"/>
        <v>49054946.07</v>
      </c>
      <c r="E96" s="5">
        <v>6232418.0700000003</v>
      </c>
      <c r="F96" s="5">
        <v>6232418.0700000003</v>
      </c>
      <c r="G96" s="5">
        <f t="shared" si="3"/>
        <v>42822528</v>
      </c>
    </row>
    <row r="97" spans="1:7" s="2" customFormat="1" ht="14.25" customHeight="1" x14ac:dyDescent="0.2">
      <c r="A97" s="4" t="s">
        <v>103</v>
      </c>
      <c r="B97" s="5">
        <v>38696767</v>
      </c>
      <c r="C97" s="5">
        <v>305654.09999999998</v>
      </c>
      <c r="D97" s="5">
        <f t="shared" si="2"/>
        <v>39002421.100000001</v>
      </c>
      <c r="E97" s="5">
        <v>4473672.8099999996</v>
      </c>
      <c r="F97" s="5">
        <v>4473672.8099999996</v>
      </c>
      <c r="G97" s="5">
        <f t="shared" si="3"/>
        <v>34528748.289999999</v>
      </c>
    </row>
    <row r="98" spans="1:7" s="2" customFormat="1" ht="14.25" customHeight="1" x14ac:dyDescent="0.2">
      <c r="A98" s="4" t="s">
        <v>104</v>
      </c>
      <c r="B98" s="5">
        <v>46261373</v>
      </c>
      <c r="C98" s="5">
        <v>681443.94</v>
      </c>
      <c r="D98" s="5">
        <f t="shared" si="2"/>
        <v>46942816.939999998</v>
      </c>
      <c r="E98" s="5">
        <v>5576435.3499999996</v>
      </c>
      <c r="F98" s="5">
        <v>5576435.3499999996</v>
      </c>
      <c r="G98" s="5">
        <f t="shared" si="3"/>
        <v>41366381.589999996</v>
      </c>
    </row>
    <row r="99" spans="1:7" s="2" customFormat="1" ht="14.25" customHeight="1" x14ac:dyDescent="0.2">
      <c r="A99" s="4" t="s">
        <v>105</v>
      </c>
      <c r="B99" s="5">
        <v>42897290</v>
      </c>
      <c r="C99" s="5">
        <v>24296107.629999999</v>
      </c>
      <c r="D99" s="5">
        <f t="shared" si="2"/>
        <v>67193397.629999995</v>
      </c>
      <c r="E99" s="5">
        <v>4198040.38</v>
      </c>
      <c r="F99" s="5">
        <v>4198040.38</v>
      </c>
      <c r="G99" s="5">
        <f t="shared" si="3"/>
        <v>62995357.249999993</v>
      </c>
    </row>
    <row r="100" spans="1:7" s="2" customFormat="1" ht="14.25" customHeight="1" x14ac:dyDescent="0.2">
      <c r="A100" s="4" t="s">
        <v>106</v>
      </c>
      <c r="B100" s="5">
        <v>30309190</v>
      </c>
      <c r="C100" s="5">
        <v>381346.3</v>
      </c>
      <c r="D100" s="5">
        <f t="shared" si="2"/>
        <v>30690536.300000001</v>
      </c>
      <c r="E100" s="5">
        <v>3851112.91</v>
      </c>
      <c r="F100" s="5">
        <v>3851112.91</v>
      </c>
      <c r="G100" s="5">
        <f t="shared" si="3"/>
        <v>26839423.390000001</v>
      </c>
    </row>
    <row r="101" spans="1:7" s="2" customFormat="1" ht="14.25" customHeight="1" x14ac:dyDescent="0.2">
      <c r="A101" s="4" t="s">
        <v>107</v>
      </c>
      <c r="B101" s="5">
        <v>62108219</v>
      </c>
      <c r="C101" s="5">
        <v>560043.61</v>
      </c>
      <c r="D101" s="5">
        <f t="shared" si="2"/>
        <v>62668262.609999999</v>
      </c>
      <c r="E101" s="5">
        <v>7903860.9299999997</v>
      </c>
      <c r="F101" s="5">
        <v>7903860.9299999997</v>
      </c>
      <c r="G101" s="5">
        <f t="shared" si="3"/>
        <v>54764401.68</v>
      </c>
    </row>
    <row r="102" spans="1:7" s="2" customFormat="1" ht="14.25" customHeight="1" x14ac:dyDescent="0.2">
      <c r="A102" s="4" t="s">
        <v>108</v>
      </c>
      <c r="B102" s="5">
        <v>31971440</v>
      </c>
      <c r="C102" s="5">
        <v>777240.48</v>
      </c>
      <c r="D102" s="5">
        <f t="shared" si="2"/>
        <v>32748680.48</v>
      </c>
      <c r="E102" s="5">
        <v>4133230.6</v>
      </c>
      <c r="F102" s="5">
        <v>4133230.6</v>
      </c>
      <c r="G102" s="5">
        <f t="shared" si="3"/>
        <v>28615449.879999999</v>
      </c>
    </row>
    <row r="103" spans="1:7" s="2" customFormat="1" ht="14.25" customHeight="1" x14ac:dyDescent="0.2">
      <c r="A103" s="4" t="s">
        <v>109</v>
      </c>
      <c r="B103" s="5">
        <v>47238603</v>
      </c>
      <c r="C103" s="5">
        <v>552996.67000000004</v>
      </c>
      <c r="D103" s="5">
        <f t="shared" si="2"/>
        <v>47791599.670000002</v>
      </c>
      <c r="E103" s="5">
        <v>4894926.93</v>
      </c>
      <c r="F103" s="5">
        <v>4894926.93</v>
      </c>
      <c r="G103" s="5">
        <f t="shared" si="3"/>
        <v>42896672.740000002</v>
      </c>
    </row>
    <row r="104" spans="1:7" s="2" customFormat="1" ht="14.25" customHeight="1" x14ac:dyDescent="0.2">
      <c r="A104" s="4" t="s">
        <v>110</v>
      </c>
      <c r="B104" s="5">
        <v>43672002</v>
      </c>
      <c r="C104" s="5">
        <v>428549.11</v>
      </c>
      <c r="D104" s="5">
        <f t="shared" si="2"/>
        <v>44100551.109999999</v>
      </c>
      <c r="E104" s="5">
        <v>7353168.0800000001</v>
      </c>
      <c r="F104" s="5">
        <v>7353168.0800000001</v>
      </c>
      <c r="G104" s="5">
        <f t="shared" si="3"/>
        <v>36747383.030000001</v>
      </c>
    </row>
    <row r="105" spans="1:7" s="2" customFormat="1" ht="14.25" customHeight="1" x14ac:dyDescent="0.2">
      <c r="A105" s="4" t="s">
        <v>111</v>
      </c>
      <c r="B105" s="5">
        <v>38453074</v>
      </c>
      <c r="C105" s="5">
        <v>339061.09</v>
      </c>
      <c r="D105" s="5">
        <f t="shared" si="2"/>
        <v>38792135.090000004</v>
      </c>
      <c r="E105" s="5">
        <v>4535006.1399999997</v>
      </c>
      <c r="F105" s="5">
        <v>4535006.1399999997</v>
      </c>
      <c r="G105" s="5">
        <f t="shared" si="3"/>
        <v>34257128.950000003</v>
      </c>
    </row>
    <row r="106" spans="1:7" s="2" customFormat="1" ht="14.25" customHeight="1" x14ac:dyDescent="0.2">
      <c r="A106" s="4" t="s">
        <v>112</v>
      </c>
      <c r="B106" s="5">
        <v>27135904</v>
      </c>
      <c r="C106" s="5">
        <v>308982.40000000002</v>
      </c>
      <c r="D106" s="5">
        <f t="shared" si="2"/>
        <v>27444886.399999999</v>
      </c>
      <c r="E106" s="5">
        <v>3417820.02</v>
      </c>
      <c r="F106" s="5">
        <v>3417820.02</v>
      </c>
      <c r="G106" s="5">
        <f t="shared" si="3"/>
        <v>24027066.379999999</v>
      </c>
    </row>
    <row r="107" spans="1:7" s="2" customFormat="1" ht="14.25" customHeight="1" x14ac:dyDescent="0.2">
      <c r="A107" s="4" t="s">
        <v>113</v>
      </c>
      <c r="B107" s="5">
        <v>94699699</v>
      </c>
      <c r="C107" s="5">
        <v>664337.14</v>
      </c>
      <c r="D107" s="5">
        <f t="shared" si="2"/>
        <v>95364036.140000001</v>
      </c>
      <c r="E107" s="5">
        <v>14607963.220000001</v>
      </c>
      <c r="F107" s="5">
        <v>14607963.220000001</v>
      </c>
      <c r="G107" s="5">
        <f t="shared" si="3"/>
        <v>80756072.920000002</v>
      </c>
    </row>
    <row r="108" spans="1:7" s="2" customFormat="1" ht="14.25" customHeight="1" x14ac:dyDescent="0.2">
      <c r="A108" s="4" t="s">
        <v>114</v>
      </c>
      <c r="B108" s="5">
        <v>162994137</v>
      </c>
      <c r="C108" s="5">
        <v>1230879.1599999999</v>
      </c>
      <c r="D108" s="5">
        <f t="shared" si="2"/>
        <v>164225016.16</v>
      </c>
      <c r="E108" s="5">
        <v>23594168.48</v>
      </c>
      <c r="F108" s="5">
        <v>23594168.48</v>
      </c>
      <c r="G108" s="5">
        <f t="shared" si="3"/>
        <v>140630847.68000001</v>
      </c>
    </row>
    <row r="109" spans="1:7" s="2" customFormat="1" ht="14.25" customHeight="1" x14ac:dyDescent="0.2">
      <c r="A109" s="4" t="s">
        <v>115</v>
      </c>
      <c r="B109" s="5">
        <v>195367372</v>
      </c>
      <c r="C109" s="5">
        <v>665760.03</v>
      </c>
      <c r="D109" s="5">
        <f t="shared" si="2"/>
        <v>196033132.03</v>
      </c>
      <c r="E109" s="5">
        <v>26970344.920000002</v>
      </c>
      <c r="F109" s="5">
        <v>26970344.920000002</v>
      </c>
      <c r="G109" s="5">
        <f t="shared" si="3"/>
        <v>169062787.11000001</v>
      </c>
    </row>
    <row r="110" spans="1:7" s="2" customFormat="1" ht="14.25" customHeight="1" x14ac:dyDescent="0.2">
      <c r="A110" s="4" t="s">
        <v>116</v>
      </c>
      <c r="B110" s="5">
        <v>170665813</v>
      </c>
      <c r="C110" s="5">
        <v>1426701.01</v>
      </c>
      <c r="D110" s="5">
        <f t="shared" si="2"/>
        <v>172092514.00999999</v>
      </c>
      <c r="E110" s="5">
        <v>22978139.859999999</v>
      </c>
      <c r="F110" s="5">
        <v>22978139.859999999</v>
      </c>
      <c r="G110" s="5">
        <f t="shared" si="3"/>
        <v>149114374.14999998</v>
      </c>
    </row>
    <row r="111" spans="1:7" s="2" customFormat="1" ht="14.25" customHeight="1" x14ac:dyDescent="0.2">
      <c r="A111" s="4" t="s">
        <v>117</v>
      </c>
      <c r="B111" s="5">
        <v>80015374</v>
      </c>
      <c r="C111" s="5">
        <v>495982.37</v>
      </c>
      <c r="D111" s="5">
        <f t="shared" si="2"/>
        <v>80511356.370000005</v>
      </c>
      <c r="E111" s="5">
        <v>10759889.470000001</v>
      </c>
      <c r="F111" s="5">
        <v>10759889.470000001</v>
      </c>
      <c r="G111" s="5">
        <f t="shared" si="3"/>
        <v>69751466.900000006</v>
      </c>
    </row>
    <row r="112" spans="1:7" s="2" customFormat="1" ht="14.25" customHeight="1" x14ac:dyDescent="0.2">
      <c r="A112" s="4" t="s">
        <v>118</v>
      </c>
      <c r="B112" s="5">
        <v>46898336</v>
      </c>
      <c r="C112" s="5">
        <v>296984.95</v>
      </c>
      <c r="D112" s="5">
        <f t="shared" si="2"/>
        <v>47195320.950000003</v>
      </c>
      <c r="E112" s="5">
        <v>6711490.2800000003</v>
      </c>
      <c r="F112" s="5">
        <v>6711490.2800000003</v>
      </c>
      <c r="G112" s="5">
        <f t="shared" si="3"/>
        <v>40483830.670000002</v>
      </c>
    </row>
    <row r="113" spans="1:7" s="2" customFormat="1" ht="14.25" customHeight="1" x14ac:dyDescent="0.2">
      <c r="A113" s="4" t="s">
        <v>119</v>
      </c>
      <c r="B113" s="5">
        <v>12120573</v>
      </c>
      <c r="C113" s="5">
        <v>250578.21</v>
      </c>
      <c r="D113" s="5">
        <f t="shared" si="2"/>
        <v>12371151.210000001</v>
      </c>
      <c r="E113" s="5">
        <v>1079872.72</v>
      </c>
      <c r="F113" s="5">
        <v>1079872.72</v>
      </c>
      <c r="G113" s="5">
        <f t="shared" si="3"/>
        <v>11291278.49</v>
      </c>
    </row>
    <row r="114" spans="1:7" s="2" customFormat="1" ht="14.25" customHeight="1" x14ac:dyDescent="0.2">
      <c r="A114" s="4" t="s">
        <v>120</v>
      </c>
      <c r="B114" s="5">
        <v>453950611</v>
      </c>
      <c r="C114" s="5">
        <v>1984187.46</v>
      </c>
      <c r="D114" s="5">
        <f t="shared" si="2"/>
        <v>455934798.45999998</v>
      </c>
      <c r="E114" s="5">
        <v>62735361.149999999</v>
      </c>
      <c r="F114" s="5">
        <v>62735361.149999999</v>
      </c>
      <c r="G114" s="5">
        <f t="shared" si="3"/>
        <v>393199437.31</v>
      </c>
    </row>
    <row r="115" spans="1:7" s="2" customFormat="1" ht="14.25" customHeight="1" x14ac:dyDescent="0.2">
      <c r="A115" s="4" t="s">
        <v>121</v>
      </c>
      <c r="B115" s="5">
        <v>134778421</v>
      </c>
      <c r="C115" s="5">
        <v>209574.8</v>
      </c>
      <c r="D115" s="5">
        <f t="shared" si="2"/>
        <v>134987995.80000001</v>
      </c>
      <c r="E115" s="5">
        <v>23398610.780000001</v>
      </c>
      <c r="F115" s="5">
        <v>23398610.780000001</v>
      </c>
      <c r="G115" s="5">
        <f t="shared" si="3"/>
        <v>111589385.02000001</v>
      </c>
    </row>
    <row r="116" spans="1:7" s="2" customFormat="1" ht="14.25" customHeight="1" x14ac:dyDescent="0.2">
      <c r="A116" s="4" t="s">
        <v>122</v>
      </c>
      <c r="B116" s="5">
        <v>165950518</v>
      </c>
      <c r="C116" s="5">
        <v>20662084.07</v>
      </c>
      <c r="D116" s="5">
        <f t="shared" si="2"/>
        <v>186612602.06999999</v>
      </c>
      <c r="E116" s="5">
        <v>51837695.189999998</v>
      </c>
      <c r="F116" s="5">
        <v>51837695.189999998</v>
      </c>
      <c r="G116" s="5">
        <f t="shared" si="3"/>
        <v>134774906.88</v>
      </c>
    </row>
    <row r="117" spans="1:7" s="2" customFormat="1" ht="14.25" customHeight="1" x14ac:dyDescent="0.2">
      <c r="A117" s="4" t="s">
        <v>123</v>
      </c>
      <c r="B117" s="5">
        <v>22044881</v>
      </c>
      <c r="C117" s="5">
        <v>13751.5</v>
      </c>
      <c r="D117" s="5">
        <f t="shared" si="2"/>
        <v>22058632.5</v>
      </c>
      <c r="E117" s="5">
        <v>3238204.66</v>
      </c>
      <c r="F117" s="5">
        <v>3238204.66</v>
      </c>
      <c r="G117" s="5">
        <f t="shared" si="3"/>
        <v>18820427.84</v>
      </c>
    </row>
    <row r="118" spans="1:7" s="2" customFormat="1" ht="14.25" customHeight="1" x14ac:dyDescent="0.2">
      <c r="A118" s="4" t="s">
        <v>124</v>
      </c>
      <c r="B118" s="5">
        <v>50682717</v>
      </c>
      <c r="C118" s="5">
        <v>127089.65</v>
      </c>
      <c r="D118" s="5">
        <f t="shared" si="2"/>
        <v>50809806.649999999</v>
      </c>
      <c r="E118" s="5">
        <v>7398729.0599999996</v>
      </c>
      <c r="F118" s="5">
        <v>7398729.0599999996</v>
      </c>
      <c r="G118" s="5">
        <f t="shared" si="3"/>
        <v>43411077.589999996</v>
      </c>
    </row>
    <row r="119" spans="1:7" s="2" customFormat="1" ht="14.25" customHeight="1" x14ac:dyDescent="0.2">
      <c r="A119" s="4" t="s">
        <v>125</v>
      </c>
      <c r="B119" s="5">
        <v>20224113</v>
      </c>
      <c r="C119" s="5">
        <v>21547</v>
      </c>
      <c r="D119" s="5">
        <f t="shared" si="2"/>
        <v>20245660</v>
      </c>
      <c r="E119" s="5">
        <v>2899545.35</v>
      </c>
      <c r="F119" s="5">
        <v>2899545.35</v>
      </c>
      <c r="G119" s="5">
        <f t="shared" si="3"/>
        <v>17346114.649999999</v>
      </c>
    </row>
    <row r="120" spans="1:7" s="2" customFormat="1" ht="14.25" customHeight="1" x14ac:dyDescent="0.2">
      <c r="A120" s="6"/>
      <c r="B120" s="7"/>
      <c r="C120" s="7"/>
      <c r="D120" s="7"/>
      <c r="E120" s="7"/>
      <c r="F120" s="7"/>
      <c r="G120" s="7"/>
    </row>
    <row r="121" spans="1:7" s="2" customFormat="1" ht="14.25" customHeight="1" x14ac:dyDescent="0.2">
      <c r="A121" s="8" t="s">
        <v>126</v>
      </c>
      <c r="B121" s="9">
        <f t="shared" ref="B121:G121" si="4">SUM(B5:B120)</f>
        <v>14344215274.880001</v>
      </c>
      <c r="C121" s="9">
        <f t="shared" si="4"/>
        <v>707361834.24000025</v>
      </c>
      <c r="D121" s="9">
        <f t="shared" si="4"/>
        <v>15051577109.119999</v>
      </c>
      <c r="E121" s="9">
        <f t="shared" si="4"/>
        <v>1898859294.96</v>
      </c>
      <c r="F121" s="9">
        <f t="shared" si="4"/>
        <v>1898817594.96</v>
      </c>
      <c r="G121" s="9">
        <f t="shared" si="4"/>
        <v>13152717814.159998</v>
      </c>
    </row>
    <row r="122" spans="1:7" s="2" customFormat="1" ht="14.25" customHeight="1" x14ac:dyDescent="0.2">
      <c r="A122" s="10" t="s">
        <v>127</v>
      </c>
    </row>
    <row r="127" spans="1:7" ht="55.5" customHeight="1" x14ac:dyDescent="0.2">
      <c r="A127" s="23" t="s">
        <v>0</v>
      </c>
      <c r="B127" s="24"/>
      <c r="C127" s="24"/>
      <c r="D127" s="24"/>
      <c r="E127" s="24"/>
      <c r="F127" s="24"/>
      <c r="G127" s="25"/>
    </row>
    <row r="128" spans="1:7" ht="14.25" customHeight="1" x14ac:dyDescent="0.2">
      <c r="A128" s="26" t="s">
        <v>1</v>
      </c>
      <c r="B128" s="27" t="s">
        <v>128</v>
      </c>
      <c r="C128" s="27"/>
      <c r="D128" s="27"/>
      <c r="E128" s="27"/>
      <c r="F128" s="27"/>
      <c r="G128" s="27" t="s">
        <v>3</v>
      </c>
    </row>
    <row r="129" spans="1:7" ht="27" customHeight="1" x14ac:dyDescent="0.2">
      <c r="A129" s="26"/>
      <c r="B129" s="11" t="s">
        <v>4</v>
      </c>
      <c r="C129" s="11" t="s">
        <v>5</v>
      </c>
      <c r="D129" s="11" t="s">
        <v>6</v>
      </c>
      <c r="E129" s="11" t="s">
        <v>7</v>
      </c>
      <c r="F129" s="11" t="s">
        <v>8</v>
      </c>
      <c r="G129" s="27"/>
    </row>
    <row r="130" spans="1:7" ht="14.25" customHeight="1" x14ac:dyDescent="0.2">
      <c r="A130" s="26"/>
      <c r="B130" s="11">
        <v>1</v>
      </c>
      <c r="C130" s="11">
        <v>2</v>
      </c>
      <c r="D130" s="11" t="s">
        <v>9</v>
      </c>
      <c r="E130" s="11">
        <v>4</v>
      </c>
      <c r="F130" s="11">
        <v>5</v>
      </c>
      <c r="G130" s="11" t="s">
        <v>10</v>
      </c>
    </row>
    <row r="131" spans="1:7" ht="14.25" customHeight="1" x14ac:dyDescent="0.2">
      <c r="A131" s="12" t="s">
        <v>129</v>
      </c>
      <c r="B131" s="5">
        <v>14344215274.880001</v>
      </c>
      <c r="C131" s="5">
        <v>707361834.24000025</v>
      </c>
      <c r="D131" s="5">
        <f>B131+C131</f>
        <v>15051577109.120001</v>
      </c>
      <c r="E131" s="5">
        <v>1898859294.96</v>
      </c>
      <c r="F131" s="5">
        <v>1898817594.96</v>
      </c>
      <c r="G131" s="5">
        <f>D131-E131</f>
        <v>13152717814.16</v>
      </c>
    </row>
    <row r="132" spans="1:7" ht="14.25" customHeight="1" x14ac:dyDescent="0.2">
      <c r="A132" s="13" t="s">
        <v>130</v>
      </c>
      <c r="B132" s="5">
        <v>0</v>
      </c>
      <c r="C132" s="5">
        <v>0</v>
      </c>
      <c r="D132" s="5">
        <f>B132+C132</f>
        <v>0</v>
      </c>
      <c r="E132" s="5">
        <v>0</v>
      </c>
      <c r="F132" s="5">
        <v>0</v>
      </c>
      <c r="G132" s="5">
        <f>D132-E132</f>
        <v>0</v>
      </c>
    </row>
    <row r="133" spans="1:7" ht="14.25" customHeight="1" x14ac:dyDescent="0.2">
      <c r="A133" s="13" t="s">
        <v>131</v>
      </c>
      <c r="B133" s="5">
        <v>0</v>
      </c>
      <c r="C133" s="5">
        <v>0</v>
      </c>
      <c r="D133" s="5">
        <f>B133+C133</f>
        <v>0</v>
      </c>
      <c r="E133" s="5">
        <v>0</v>
      </c>
      <c r="F133" s="5">
        <v>0</v>
      </c>
      <c r="G133" s="5">
        <f>D133-E133</f>
        <v>0</v>
      </c>
    </row>
    <row r="134" spans="1:7" ht="14.25" customHeight="1" x14ac:dyDescent="0.2">
      <c r="A134" s="13" t="s">
        <v>132</v>
      </c>
      <c r="B134" s="5">
        <v>0</v>
      </c>
      <c r="C134" s="5">
        <v>0</v>
      </c>
      <c r="D134" s="5">
        <f>B134+C134</f>
        <v>0</v>
      </c>
      <c r="E134" s="5">
        <v>0</v>
      </c>
      <c r="F134" s="5">
        <v>0</v>
      </c>
      <c r="G134" s="5">
        <f>D134-E134</f>
        <v>0</v>
      </c>
    </row>
    <row r="135" spans="1:7" ht="14.25" customHeight="1" x14ac:dyDescent="0.2">
      <c r="A135" s="14" t="s">
        <v>126</v>
      </c>
      <c r="B135" s="15">
        <f>+B131+B132+B133+B134</f>
        <v>14344215274.880001</v>
      </c>
      <c r="C135" s="15">
        <f>+C131+C132+C133+C134</f>
        <v>707361834.24000025</v>
      </c>
      <c r="D135" s="15">
        <f>SUM(D131:D134)</f>
        <v>15051577109.120001</v>
      </c>
      <c r="E135" s="15">
        <f>+E131+E132+E133+E134</f>
        <v>1898859294.96</v>
      </c>
      <c r="F135" s="15">
        <f>+F131+F132+F133+F134</f>
        <v>1898817594.96</v>
      </c>
      <c r="G135" s="15">
        <f>SUM(G131:G134)</f>
        <v>13152717814.16</v>
      </c>
    </row>
    <row r="136" spans="1:7" ht="14.25" customHeight="1" x14ac:dyDescent="0.2">
      <c r="A136" s="22" t="s">
        <v>127</v>
      </c>
      <c r="B136" s="22"/>
      <c r="C136" s="22"/>
      <c r="D136" s="22"/>
      <c r="E136" s="22"/>
      <c r="F136" s="22"/>
      <c r="G136" s="22"/>
    </row>
    <row r="140" spans="1:7" ht="49.5" customHeight="1" x14ac:dyDescent="0.2">
      <c r="A140" s="23" t="s">
        <v>0</v>
      </c>
      <c r="B140" s="24"/>
      <c r="C140" s="24"/>
      <c r="D140" s="24"/>
      <c r="E140" s="24"/>
      <c r="F140" s="24"/>
      <c r="G140" s="25"/>
    </row>
    <row r="141" spans="1:7" ht="14.25" customHeight="1" x14ac:dyDescent="0.2">
      <c r="A141" s="26" t="s">
        <v>1</v>
      </c>
      <c r="B141" s="27" t="s">
        <v>128</v>
      </c>
      <c r="C141" s="27"/>
      <c r="D141" s="27"/>
      <c r="E141" s="27"/>
      <c r="F141" s="27"/>
      <c r="G141" s="27" t="s">
        <v>3</v>
      </c>
    </row>
    <row r="142" spans="1:7" ht="24" customHeight="1" x14ac:dyDescent="0.2">
      <c r="A142" s="26"/>
      <c r="B142" s="11" t="s">
        <v>4</v>
      </c>
      <c r="C142" s="11" t="s">
        <v>5</v>
      </c>
      <c r="D142" s="11" t="s">
        <v>6</v>
      </c>
      <c r="E142" s="11" t="s">
        <v>7</v>
      </c>
      <c r="F142" s="11" t="s">
        <v>8</v>
      </c>
      <c r="G142" s="27"/>
    </row>
    <row r="143" spans="1:7" ht="14.25" customHeight="1" x14ac:dyDescent="0.2">
      <c r="A143" s="26"/>
      <c r="B143" s="11">
        <v>1</v>
      </c>
      <c r="C143" s="11">
        <v>2</v>
      </c>
      <c r="D143" s="11" t="s">
        <v>9</v>
      </c>
      <c r="E143" s="11">
        <v>4</v>
      </c>
      <c r="F143" s="11">
        <v>5</v>
      </c>
      <c r="G143" s="11" t="s">
        <v>10</v>
      </c>
    </row>
    <row r="144" spans="1:7" ht="14.25" customHeight="1" x14ac:dyDescent="0.2">
      <c r="A144" s="16" t="s">
        <v>133</v>
      </c>
      <c r="B144" s="5">
        <v>14344215274.879999</v>
      </c>
      <c r="C144" s="5">
        <v>707361834.24000001</v>
      </c>
      <c r="D144" s="5">
        <f t="shared" ref="D144:D150" si="5">B144+C144</f>
        <v>15051577109.119999</v>
      </c>
      <c r="E144" s="5">
        <v>1898859294.96</v>
      </c>
      <c r="F144" s="5">
        <v>1898817594.96</v>
      </c>
      <c r="G144" s="5">
        <f t="shared" ref="G144:G150" si="6">D144-E144</f>
        <v>13152717814.16</v>
      </c>
    </row>
    <row r="145" spans="1:7" ht="12" x14ac:dyDescent="0.2">
      <c r="A145" s="16" t="s">
        <v>134</v>
      </c>
      <c r="B145" s="5">
        <v>0</v>
      </c>
      <c r="C145" s="5">
        <v>0</v>
      </c>
      <c r="D145" s="5">
        <f t="shared" si="5"/>
        <v>0</v>
      </c>
      <c r="E145" s="5">
        <v>0</v>
      </c>
      <c r="F145" s="5">
        <v>0</v>
      </c>
      <c r="G145" s="5">
        <f t="shared" si="6"/>
        <v>0</v>
      </c>
    </row>
    <row r="146" spans="1:7" ht="22.5" x14ac:dyDescent="0.2">
      <c r="A146" s="17" t="s">
        <v>135</v>
      </c>
      <c r="B146" s="5">
        <v>0</v>
      </c>
      <c r="C146" s="5">
        <v>0</v>
      </c>
      <c r="D146" s="5">
        <f t="shared" si="5"/>
        <v>0</v>
      </c>
      <c r="E146" s="5">
        <v>0</v>
      </c>
      <c r="F146" s="5">
        <v>0</v>
      </c>
      <c r="G146" s="5">
        <f t="shared" si="6"/>
        <v>0</v>
      </c>
    </row>
    <row r="147" spans="1:7" ht="12" x14ac:dyDescent="0.2">
      <c r="A147" s="17" t="s">
        <v>136</v>
      </c>
      <c r="B147" s="5">
        <v>0</v>
      </c>
      <c r="C147" s="5">
        <v>0</v>
      </c>
      <c r="D147" s="5">
        <f t="shared" si="5"/>
        <v>0</v>
      </c>
      <c r="E147" s="5">
        <v>0</v>
      </c>
      <c r="F147" s="5">
        <v>0</v>
      </c>
      <c r="G147" s="5">
        <f t="shared" si="6"/>
        <v>0</v>
      </c>
    </row>
    <row r="148" spans="1:7" ht="22.5" x14ac:dyDescent="0.2">
      <c r="A148" s="17" t="s">
        <v>137</v>
      </c>
      <c r="B148" s="5">
        <v>0</v>
      </c>
      <c r="C148" s="5">
        <v>0</v>
      </c>
      <c r="D148" s="5">
        <f t="shared" si="5"/>
        <v>0</v>
      </c>
      <c r="E148" s="5">
        <v>0</v>
      </c>
      <c r="F148" s="5">
        <v>0</v>
      </c>
      <c r="G148" s="5">
        <f t="shared" si="6"/>
        <v>0</v>
      </c>
    </row>
    <row r="149" spans="1:7" ht="14.25" customHeight="1" x14ac:dyDescent="0.2">
      <c r="A149" s="17" t="s">
        <v>138</v>
      </c>
      <c r="B149" s="5">
        <v>0</v>
      </c>
      <c r="C149" s="5">
        <v>0</v>
      </c>
      <c r="D149" s="5">
        <f t="shared" si="5"/>
        <v>0</v>
      </c>
      <c r="E149" s="5">
        <v>0</v>
      </c>
      <c r="F149" s="5">
        <v>0</v>
      </c>
      <c r="G149" s="5">
        <f t="shared" si="6"/>
        <v>0</v>
      </c>
    </row>
    <row r="150" spans="1:7" ht="14.25" customHeight="1" x14ac:dyDescent="0.2">
      <c r="A150" s="17" t="s">
        <v>139</v>
      </c>
      <c r="B150" s="5">
        <v>0</v>
      </c>
      <c r="C150" s="5">
        <v>0</v>
      </c>
      <c r="D150" s="5">
        <f t="shared" si="5"/>
        <v>0</v>
      </c>
      <c r="E150" s="5">
        <v>0</v>
      </c>
      <c r="F150" s="5">
        <v>0</v>
      </c>
      <c r="G150" s="5">
        <f t="shared" si="6"/>
        <v>0</v>
      </c>
    </row>
    <row r="151" spans="1:7" ht="14.25" customHeight="1" x14ac:dyDescent="0.2">
      <c r="A151" s="18" t="s">
        <v>126</v>
      </c>
      <c r="B151" s="19">
        <f>SUM(B144:B150)</f>
        <v>14344215274.879999</v>
      </c>
      <c r="C151" s="19">
        <f t="shared" ref="C151:G151" si="7">SUM(C144:C150)</f>
        <v>707361834.24000001</v>
      </c>
      <c r="D151" s="19">
        <f t="shared" si="7"/>
        <v>15051577109.119999</v>
      </c>
      <c r="E151" s="19">
        <f t="shared" si="7"/>
        <v>1898859294.96</v>
      </c>
      <c r="F151" s="19">
        <f t="shared" si="7"/>
        <v>1898817594.96</v>
      </c>
      <c r="G151" s="19">
        <f t="shared" si="7"/>
        <v>13152717814.16</v>
      </c>
    </row>
    <row r="152" spans="1:7" ht="14.25" customHeight="1" x14ac:dyDescent="0.2">
      <c r="A152" s="20" t="s">
        <v>127</v>
      </c>
      <c r="B152" s="21"/>
      <c r="C152" s="21"/>
      <c r="D152" s="21"/>
      <c r="E152" s="21"/>
      <c r="F152" s="21"/>
      <c r="G152" s="21"/>
    </row>
  </sheetData>
  <mergeCells count="13">
    <mergeCell ref="A128:A130"/>
    <mergeCell ref="B128:F128"/>
    <mergeCell ref="G128:G129"/>
    <mergeCell ref="A1:G1"/>
    <mergeCell ref="A2:A4"/>
    <mergeCell ref="B2:F2"/>
    <mergeCell ref="G2:G3"/>
    <mergeCell ref="A127:G127"/>
    <mergeCell ref="A136:G136"/>
    <mergeCell ref="A140:G140"/>
    <mergeCell ref="A141:A143"/>
    <mergeCell ref="B141:F141"/>
    <mergeCell ref="G141:G142"/>
  </mergeCells>
  <printOptions horizontalCentered="1"/>
  <pageMargins left="0.78740157480314965" right="0.59055118110236227" top="0.78740157480314965" bottom="0.78740157480314965" header="0.31496062992125984" footer="0.31496062992125984"/>
  <pageSetup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CtasAdmvas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2022-04-28T15:27:03Z</dcterms:created>
  <dcterms:modified xsi:type="dcterms:W3CDTF">2022-04-28T18:28:56Z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