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4D173E94-CE8F-4DBC-B038-374DB4A7E444}" xr6:coauthVersionLast="36" xr6:coauthVersionMax="36" xr10:uidLastSave="{00000000-0000-0000-0000-000000000000}"/>
  <bookViews>
    <workbookView xWindow="0" yWindow="0" windowWidth="28800" windowHeight="12210" xr2:uid="{408F5B83-CC3B-48D9-8013-95FADED0D43C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2" i="1" s="1"/>
  <c r="F12" i="1" s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C4" i="1"/>
  <c r="B4" i="1"/>
  <c r="D3" i="1"/>
  <c r="C3" i="1" l="1"/>
  <c r="B3" i="1"/>
  <c r="E3" i="1"/>
  <c r="F3" i="1" s="1"/>
  <c r="E4" i="1"/>
  <c r="F4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<sst xmlns="http://schemas.openxmlformats.org/spreadsheetml/2006/main" count="27" uniqueCount="27">
  <si>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30 de Junio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</si>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</sst>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indent="1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indent="2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left" vertical="top" indent="2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3" fontId="4" fillId="0" borderId="10" xfId="1" applyNumberFormat="1" applyFont="1" applyFill="1" applyBorder="1" applyAlignment="1" applyProtection="1">
      <alignment wrapText="1"/>
      <protection locked="0"/>
    </xf>
    <xf numFmtId="0" fontId="4" fillId="0" borderId="11" xfId="1" applyFont="1" applyFill="1" applyBorder="1" applyAlignment="1">
      <alignment horizontal="left" vertical="top" indent="2"/>
    </xf>
    <xf numFmtId="3" fontId="4" fillId="0" borderId="12" xfId="1" applyNumberFormat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639F0121-9786-426A-A86D-E8090FC07C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4A4D-3020-463A-A2D4-FFFA074907EF}">
  <sheetPr>
    <tabColor rgb="FF4A5C26"/>
    <pageSetUpPr fitToPage="1"/>
  </sheetPr>
  <dimension ref="A1:H23"/>
  <sheetViews>
    <sheetView showGridLines="0" tabSelected="1" workbookViewId="0">
      <selection sqref="A1:F1"/>
    </sheetView>
  </sheetViews>
  <sheetFormatPr baseColWidth="10" defaultColWidth="12" defaultRowHeight="11.25" x14ac:dyDescent="0.2"/>
  <cols>
    <col min="1" max="1" width="57.6640625" style="4" customWidth="1"/>
    <col min="2" max="2" width="17.6640625" style="4" customWidth="1"/>
    <col min="3" max="4" width="19.83203125" style="4" customWidth="1"/>
    <col min="5" max="6" width="17.6640625" style="4" customWidth="1"/>
    <col min="7" max="7" width="1.1640625" style="4" customWidth="1"/>
    <col min="8" max="8" width="14.83203125" style="4" bestFit="1" customWidth="1"/>
    <col min="9" max="16384" width="12" style="4"/>
  </cols>
  <sheetData>
    <row r="1" spans="1:8" ht="55.5" customHeight="1" thickBot="1" x14ac:dyDescent="0.25">
      <c r="A1" s="1" t="s">
        <v>0</v>
      </c>
      <c r="B1" s="2"/>
      <c r="C1" s="2"/>
      <c r="D1" s="2"/>
      <c r="E1" s="2"/>
      <c r="F1" s="3"/>
    </row>
    <row r="2" spans="1:8" ht="23.25" thickBot="1" x14ac:dyDescent="0.25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</row>
    <row r="3" spans="1:8" x14ac:dyDescent="0.2">
      <c r="A3" s="9" t="s">
        <v>7</v>
      </c>
      <c r="B3" s="10">
        <f>+B4+B12</f>
        <v>8597453994.4199982</v>
      </c>
      <c r="C3" s="10">
        <f>+C4+C12</f>
        <v>28355285732.080002</v>
      </c>
      <c r="D3" s="10">
        <f>+D4+D12</f>
        <v>26881100318.060001</v>
      </c>
      <c r="E3" s="10">
        <f>+B3+C3-D3</f>
        <v>10071639408.439999</v>
      </c>
      <c r="F3" s="11">
        <f>+E3-B3</f>
        <v>1474185414.0200005</v>
      </c>
      <c r="H3" s="12"/>
    </row>
    <row r="4" spans="1:8" x14ac:dyDescent="0.2">
      <c r="A4" s="13" t="s">
        <v>8</v>
      </c>
      <c r="B4" s="14">
        <f>+B5+B6+B7+B8+B9+B10+B11</f>
        <v>1388112276.8700001</v>
      </c>
      <c r="C4" s="14">
        <f>+C5+C6+C7+C8+C9+C10+C11</f>
        <v>27955765947.790001</v>
      </c>
      <c r="D4" s="14">
        <f>+D5+D6+D7+D8+D9+D10+D11</f>
        <v>26594559140.550003</v>
      </c>
      <c r="E4" s="14">
        <f>+B4+C4-D4</f>
        <v>2749319084.1099968</v>
      </c>
      <c r="F4" s="15">
        <f>+E4-B4</f>
        <v>1361206807.2399967</v>
      </c>
    </row>
    <row r="5" spans="1:8" x14ac:dyDescent="0.2">
      <c r="A5" s="16" t="s">
        <v>9</v>
      </c>
      <c r="B5" s="17">
        <v>834569417.61000001</v>
      </c>
      <c r="C5" s="17">
        <v>16104310396.139999</v>
      </c>
      <c r="D5" s="17">
        <v>14670714229.74</v>
      </c>
      <c r="E5" s="17">
        <f>B5+C5-D5</f>
        <v>2268165584.0100002</v>
      </c>
      <c r="F5" s="18">
        <f t="shared" ref="F5:F10" si="0">E5-B5</f>
        <v>1433596166.4000001</v>
      </c>
    </row>
    <row r="6" spans="1:8" x14ac:dyDescent="0.2">
      <c r="A6" s="16" t="s">
        <v>10</v>
      </c>
      <c r="B6" s="17">
        <v>119407492.13</v>
      </c>
      <c r="C6" s="17">
        <v>10880812193.290001</v>
      </c>
      <c r="D6" s="17">
        <v>10847020344.370001</v>
      </c>
      <c r="E6" s="17">
        <f t="shared" ref="E6:E11" si="1">B6+C6-D6</f>
        <v>153199341.04999924</v>
      </c>
      <c r="F6" s="18">
        <f t="shared" si="0"/>
        <v>33791848.919999242</v>
      </c>
    </row>
    <row r="7" spans="1:8" x14ac:dyDescent="0.2">
      <c r="A7" s="16" t="s">
        <v>11</v>
      </c>
      <c r="B7" s="17">
        <v>87817900.930000007</v>
      </c>
      <c r="C7" s="17">
        <v>46421201.979999997</v>
      </c>
      <c r="D7" s="17">
        <v>20008169.449999999</v>
      </c>
      <c r="E7" s="17">
        <f t="shared" si="1"/>
        <v>114230933.45999999</v>
      </c>
      <c r="F7" s="18">
        <f t="shared" si="0"/>
        <v>26413032.529999986</v>
      </c>
    </row>
    <row r="8" spans="1:8" x14ac:dyDescent="0.2">
      <c r="A8" s="16" t="s">
        <v>12</v>
      </c>
      <c r="B8" s="17">
        <v>336683466.19999999</v>
      </c>
      <c r="C8" s="17">
        <v>924222156.38</v>
      </c>
      <c r="D8" s="17">
        <v>1056816396.99</v>
      </c>
      <c r="E8" s="17">
        <f t="shared" si="1"/>
        <v>204089225.58999991</v>
      </c>
      <c r="F8" s="18">
        <f t="shared" si="0"/>
        <v>-132594240.61000007</v>
      </c>
    </row>
    <row r="9" spans="1:8" x14ac:dyDescent="0.2">
      <c r="A9" s="16" t="s">
        <v>13</v>
      </c>
      <c r="B9" s="17">
        <v>0</v>
      </c>
      <c r="C9" s="17">
        <v>0</v>
      </c>
      <c r="D9" s="17">
        <v>0</v>
      </c>
      <c r="E9" s="17">
        <f t="shared" si="1"/>
        <v>0</v>
      </c>
      <c r="F9" s="18">
        <f t="shared" si="0"/>
        <v>0</v>
      </c>
    </row>
    <row r="10" spans="1:8" x14ac:dyDescent="0.2">
      <c r="A10" s="16" t="s">
        <v>14</v>
      </c>
      <c r="B10" s="17">
        <v>0</v>
      </c>
      <c r="C10" s="17">
        <v>0</v>
      </c>
      <c r="D10" s="17">
        <v>0</v>
      </c>
      <c r="E10" s="17">
        <f t="shared" si="1"/>
        <v>0</v>
      </c>
      <c r="F10" s="18">
        <f t="shared" si="0"/>
        <v>0</v>
      </c>
    </row>
    <row r="11" spans="1:8" x14ac:dyDescent="0.2">
      <c r="A11" s="16" t="s">
        <v>15</v>
      </c>
      <c r="B11" s="17">
        <v>9634000</v>
      </c>
      <c r="C11" s="17">
        <v>0</v>
      </c>
      <c r="D11" s="17">
        <v>0</v>
      </c>
      <c r="E11" s="17">
        <f t="shared" si="1"/>
        <v>9634000</v>
      </c>
      <c r="F11" s="18">
        <v>0</v>
      </c>
    </row>
    <row r="12" spans="1:8" x14ac:dyDescent="0.2">
      <c r="A12" s="13" t="s">
        <v>16</v>
      </c>
      <c r="B12" s="14">
        <f>SUM(B13:B21)</f>
        <v>7209341717.5499983</v>
      </c>
      <c r="C12" s="14">
        <f>SUM(C13:C21)</f>
        <v>399519784.28999996</v>
      </c>
      <c r="D12" s="14">
        <f>SUM(D13:D21)</f>
        <v>286541177.50999999</v>
      </c>
      <c r="E12" s="14">
        <f>+B12+C12-D12</f>
        <v>7322320324.329998</v>
      </c>
      <c r="F12" s="15">
        <f>+E12-B12</f>
        <v>112978606.77999973</v>
      </c>
    </row>
    <row r="13" spans="1:8" x14ac:dyDescent="0.2">
      <c r="A13" s="16" t="s">
        <v>17</v>
      </c>
      <c r="B13" s="17">
        <v>0</v>
      </c>
      <c r="C13" s="17">
        <v>0</v>
      </c>
      <c r="D13" s="17">
        <v>0</v>
      </c>
      <c r="E13" s="17">
        <f>B13+C13-D13</f>
        <v>0</v>
      </c>
      <c r="F13" s="18">
        <f t="shared" ref="F13:F21" si="2">E13-B13</f>
        <v>0</v>
      </c>
    </row>
    <row r="14" spans="1:8" x14ac:dyDescent="0.2">
      <c r="A14" s="16" t="s">
        <v>18</v>
      </c>
      <c r="B14" s="19">
        <v>0</v>
      </c>
      <c r="C14" s="19">
        <v>0</v>
      </c>
      <c r="D14" s="19">
        <v>0</v>
      </c>
      <c r="E14" s="19">
        <f t="shared" ref="E14:E21" si="3">B14+C14-D14</f>
        <v>0</v>
      </c>
      <c r="F14" s="20">
        <f t="shared" si="2"/>
        <v>0</v>
      </c>
    </row>
    <row r="15" spans="1:8" x14ac:dyDescent="0.2">
      <c r="A15" s="16" t="s">
        <v>19</v>
      </c>
      <c r="B15" s="19">
        <v>5849176430.1499996</v>
      </c>
      <c r="C15" s="19">
        <v>122364221.36</v>
      </c>
      <c r="D15" s="19">
        <v>159405778.34</v>
      </c>
      <c r="E15" s="19">
        <f t="shared" si="3"/>
        <v>5812134873.1699991</v>
      </c>
      <c r="F15" s="20">
        <f t="shared" si="2"/>
        <v>-37041556.980000496</v>
      </c>
    </row>
    <row r="16" spans="1:8" x14ac:dyDescent="0.2">
      <c r="A16" s="16" t="s">
        <v>20</v>
      </c>
      <c r="B16" s="17">
        <v>4413189110.1999998</v>
      </c>
      <c r="C16" s="17">
        <v>228017501.47999999</v>
      </c>
      <c r="D16" s="17">
        <v>127135399.17</v>
      </c>
      <c r="E16" s="17">
        <f t="shared" si="3"/>
        <v>4514071212.5099993</v>
      </c>
      <c r="F16" s="18">
        <f t="shared" si="2"/>
        <v>100882102.30999947</v>
      </c>
    </row>
    <row r="17" spans="1:6" x14ac:dyDescent="0.2">
      <c r="A17" s="16" t="s">
        <v>21</v>
      </c>
      <c r="B17" s="17">
        <v>0</v>
      </c>
      <c r="C17" s="17">
        <v>0</v>
      </c>
      <c r="D17" s="17">
        <v>0</v>
      </c>
      <c r="E17" s="17">
        <f t="shared" si="3"/>
        <v>0</v>
      </c>
      <c r="F17" s="18">
        <f t="shared" si="2"/>
        <v>0</v>
      </c>
    </row>
    <row r="18" spans="1:6" x14ac:dyDescent="0.2">
      <c r="A18" s="16" t="s">
        <v>22</v>
      </c>
      <c r="B18" s="17">
        <v>-3053023822.8000002</v>
      </c>
      <c r="C18" s="17">
        <v>49138061.450000003</v>
      </c>
      <c r="D18" s="17">
        <v>0</v>
      </c>
      <c r="E18" s="17">
        <f t="shared" si="3"/>
        <v>-3003885761.3500004</v>
      </c>
      <c r="F18" s="18">
        <f t="shared" si="2"/>
        <v>49138061.449999809</v>
      </c>
    </row>
    <row r="19" spans="1:6" x14ac:dyDescent="0.2">
      <c r="A19" s="16" t="s">
        <v>23</v>
      </c>
      <c r="B19" s="17">
        <v>0</v>
      </c>
      <c r="C19" s="17">
        <v>0</v>
      </c>
      <c r="D19" s="17">
        <v>0</v>
      </c>
      <c r="E19" s="17">
        <f t="shared" si="3"/>
        <v>0</v>
      </c>
      <c r="F19" s="18">
        <f t="shared" si="2"/>
        <v>0</v>
      </c>
    </row>
    <row r="20" spans="1:6" x14ac:dyDescent="0.2">
      <c r="A20" s="16" t="s">
        <v>24</v>
      </c>
      <c r="B20" s="17">
        <v>0</v>
      </c>
      <c r="C20" s="17">
        <v>0</v>
      </c>
      <c r="D20" s="17">
        <v>0</v>
      </c>
      <c r="E20" s="17">
        <f t="shared" si="3"/>
        <v>0</v>
      </c>
      <c r="F20" s="18">
        <f t="shared" si="2"/>
        <v>0</v>
      </c>
    </row>
    <row r="21" spans="1:6" ht="12" thickBot="1" x14ac:dyDescent="0.25">
      <c r="A21" s="21" t="s">
        <v>25</v>
      </c>
      <c r="B21" s="22">
        <v>0</v>
      </c>
      <c r="C21" s="22">
        <v>0</v>
      </c>
      <c r="D21" s="22">
        <v>0</v>
      </c>
      <c r="E21" s="22">
        <f t="shared" si="3"/>
        <v>0</v>
      </c>
      <c r="F21" s="23">
        <f t="shared" si="2"/>
        <v>0</v>
      </c>
    </row>
    <row r="22" spans="1:6" x14ac:dyDescent="0.2">
      <c r="A22" s="24"/>
      <c r="B22" s="25"/>
      <c r="C22" s="25"/>
      <c r="D22" s="25"/>
      <c r="E22" s="25"/>
      <c r="F22" s="25"/>
    </row>
    <row r="23" spans="1:6" ht="12.75" x14ac:dyDescent="0.2">
      <c r="A23" s="26" t="s">
        <v>26</v>
      </c>
      <c r="B23" s="26"/>
      <c r="C23" s="26"/>
      <c r="D23" s="26"/>
      <c r="E23" s="26"/>
      <c r="F23" s="26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2023-07-24T20:35:04Z</cp:lastPrinted>
  <dcterms:created xsi:type="dcterms:W3CDTF">2023-07-24T20:34:46Z</dcterms:created>
  <dcterms:modified xsi:type="dcterms:W3CDTF">2023-07-24T20:35:24Z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