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0FC8E6EB-AE85-437C-92F9-ECC4CE233EE9}" xr6:coauthVersionLast="36" xr6:coauthVersionMax="36" xr10:uidLastSave="{00000000-0000-0000-0000-000000000000}"/>
  <bookViews>
    <workbookView xWindow="0" yWindow="0" windowWidth="28800" windowHeight="10125" xr2:uid="{3B5502E2-8263-4248-A90B-0A7C2EF9AA33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D3" i="1" s="1"/>
  <c r="C12" i="1"/>
  <c r="C3" i="1" s="1"/>
  <c r="B12" i="1"/>
  <c r="E12" i="1" s="1"/>
  <c r="F12" i="1" s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B4" i="1"/>
  <c r="E4" i="1" s="1"/>
  <c r="F4" i="1" s="1"/>
  <c r="B3" i="1" l="1"/>
  <c r="E3" i="1" s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<sst xmlns="http://schemas.openxmlformats.org/spreadsheetml/2006/main" count="27" uniqueCount="27">
  <si>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31 de Marzo de 2024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</si>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</sst>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1" xfId="1" applyFont="1" applyFill="1" applyBorder="1" applyAlignment="1">
      <alignment horizontal="left" vertical="top" indent="2"/>
    </xf>
    <xf numFmtId="3" fontId="4" fillId="0" borderId="12" xfId="1" applyNumberFormat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A93538D6-EC81-48BC-AEC1-44EDA6831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4519-816C-408A-B953-C26CACDE50EC}">
  <sheetPr>
    <tabColor rgb="FF4A5C26"/>
    <pageSetUpPr fitToPage="1"/>
  </sheetPr>
  <dimension ref="A1:H23"/>
  <sheetViews>
    <sheetView showGridLines="0" tabSelected="1" workbookViewId="0">
      <selection activeCell="B33" sqref="B32:B33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thickBot="1" x14ac:dyDescent="0.25">
      <c r="A1" s="23" t="s">
        <v>0</v>
      </c>
      <c r="B1" s="24"/>
      <c r="C1" s="24"/>
      <c r="D1" s="24"/>
      <c r="E1" s="24"/>
      <c r="F1" s="25"/>
    </row>
    <row r="2" spans="1:8" ht="23.25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x14ac:dyDescent="0.2">
      <c r="A3" s="6" t="s">
        <v>7</v>
      </c>
      <c r="B3" s="7">
        <f>+B4+B12</f>
        <v>8778636556.4400005</v>
      </c>
      <c r="C3" s="7">
        <f>+C4+C12</f>
        <v>12930054319.140001</v>
      </c>
      <c r="D3" s="7">
        <f>+D4+D12</f>
        <v>11761677486.1</v>
      </c>
      <c r="E3" s="7">
        <f>+B3+C3-D3</f>
        <v>9947013389.4800014</v>
      </c>
      <c r="F3" s="8">
        <f>+E3-B3</f>
        <v>1168376833.0400009</v>
      </c>
      <c r="H3" s="9"/>
    </row>
    <row r="4" spans="1:8" x14ac:dyDescent="0.2">
      <c r="A4" s="10" t="s">
        <v>8</v>
      </c>
      <c r="B4" s="11">
        <f>+B5+B6+B7+B8+B9+B10+B11</f>
        <v>1492632409.52</v>
      </c>
      <c r="C4" s="11">
        <f>+C5+C6+C7+C8+C9+C10+C11</f>
        <v>12875595649.52</v>
      </c>
      <c r="D4" s="11">
        <f>+D5+D6+D7+D8+D9+D10+D11</f>
        <v>11725873629.1</v>
      </c>
      <c r="E4" s="11">
        <f>+B4+C4-D4</f>
        <v>2642354429.9400005</v>
      </c>
      <c r="F4" s="12">
        <f>+E4-B4</f>
        <v>1149722020.4200006</v>
      </c>
    </row>
    <row r="5" spans="1:8" x14ac:dyDescent="0.2">
      <c r="A5" s="13" t="s">
        <v>9</v>
      </c>
      <c r="B5" s="14">
        <v>957761593.91999996</v>
      </c>
      <c r="C5" s="14">
        <v>7045070427.8900003</v>
      </c>
      <c r="D5" s="14">
        <v>6606793462.1700001</v>
      </c>
      <c r="E5" s="14">
        <f>B5+C5-D5</f>
        <v>1396038559.6400003</v>
      </c>
      <c r="F5" s="15">
        <f t="shared" ref="F5:F10" si="0">E5-B5</f>
        <v>438276965.72000039</v>
      </c>
    </row>
    <row r="6" spans="1:8" x14ac:dyDescent="0.2">
      <c r="A6" s="13" t="s">
        <v>10</v>
      </c>
      <c r="B6" s="14">
        <v>345755346.17000002</v>
      </c>
      <c r="C6" s="14">
        <v>5501251741.6499996</v>
      </c>
      <c r="D6" s="14">
        <v>4829721075.3999996</v>
      </c>
      <c r="E6" s="14">
        <f t="shared" ref="E6:E11" si="1">B6+C6-D6</f>
        <v>1017286012.4200001</v>
      </c>
      <c r="F6" s="15">
        <f t="shared" si="0"/>
        <v>671530666.25</v>
      </c>
    </row>
    <row r="7" spans="1:8" x14ac:dyDescent="0.2">
      <c r="A7" s="13" t="s">
        <v>11</v>
      </c>
      <c r="B7" s="14">
        <v>80653043.310000002</v>
      </c>
      <c r="C7" s="14">
        <v>4265585.9800000004</v>
      </c>
      <c r="D7" s="14">
        <v>1425270.6</v>
      </c>
      <c r="E7" s="14">
        <f t="shared" si="1"/>
        <v>83493358.690000013</v>
      </c>
      <c r="F7" s="15">
        <f t="shared" si="0"/>
        <v>2840315.3800000101</v>
      </c>
    </row>
    <row r="8" spans="1:8" x14ac:dyDescent="0.2">
      <c r="A8" s="13" t="s">
        <v>12</v>
      </c>
      <c r="B8" s="14">
        <v>108462426.12</v>
      </c>
      <c r="C8" s="14">
        <v>325007894</v>
      </c>
      <c r="D8" s="14">
        <v>287933820.93000001</v>
      </c>
      <c r="E8" s="14">
        <f t="shared" si="1"/>
        <v>145536499.19</v>
      </c>
      <c r="F8" s="15">
        <f t="shared" si="0"/>
        <v>37074073.069999993</v>
      </c>
    </row>
    <row r="9" spans="1:8" x14ac:dyDescent="0.2">
      <c r="A9" s="13" t="s">
        <v>13</v>
      </c>
      <c r="B9" s="14">
        <v>0</v>
      </c>
      <c r="C9" s="14">
        <v>0</v>
      </c>
      <c r="D9" s="14">
        <v>0</v>
      </c>
      <c r="E9" s="14">
        <f t="shared" si="1"/>
        <v>0</v>
      </c>
      <c r="F9" s="15">
        <f t="shared" si="0"/>
        <v>0</v>
      </c>
    </row>
    <row r="10" spans="1:8" x14ac:dyDescent="0.2">
      <c r="A10" s="13" t="s">
        <v>14</v>
      </c>
      <c r="B10" s="14">
        <v>0</v>
      </c>
      <c r="C10" s="14">
        <v>0</v>
      </c>
      <c r="D10" s="14">
        <v>0</v>
      </c>
      <c r="E10" s="14">
        <f t="shared" si="1"/>
        <v>0</v>
      </c>
      <c r="F10" s="15">
        <f t="shared" si="0"/>
        <v>0</v>
      </c>
    </row>
    <row r="11" spans="1:8" x14ac:dyDescent="0.2">
      <c r="A11" s="13" t="s">
        <v>15</v>
      </c>
      <c r="B11" s="14">
        <v>0</v>
      </c>
      <c r="C11" s="14">
        <v>0</v>
      </c>
      <c r="D11" s="14">
        <v>0</v>
      </c>
      <c r="E11" s="14">
        <f t="shared" si="1"/>
        <v>0</v>
      </c>
      <c r="F11" s="15">
        <v>0</v>
      </c>
    </row>
    <row r="12" spans="1:8" x14ac:dyDescent="0.2">
      <c r="A12" s="10" t="s">
        <v>16</v>
      </c>
      <c r="B12" s="11">
        <f>SUM(B13:B21)</f>
        <v>7286004146.9200001</v>
      </c>
      <c r="C12" s="11">
        <f>SUM(C13:C21)</f>
        <v>54458669.619999997</v>
      </c>
      <c r="D12" s="11">
        <f>SUM(D13:D21)</f>
        <v>35803857</v>
      </c>
      <c r="E12" s="11">
        <f>+B12+C12-D12</f>
        <v>7304658959.54</v>
      </c>
      <c r="F12" s="12">
        <f>+E12-B12</f>
        <v>18654812.619999886</v>
      </c>
    </row>
    <row r="13" spans="1:8" x14ac:dyDescent="0.2">
      <c r="A13" s="13" t="s">
        <v>17</v>
      </c>
      <c r="B13" s="14">
        <v>0</v>
      </c>
      <c r="C13" s="14">
        <v>0</v>
      </c>
      <c r="D13" s="14">
        <v>0</v>
      </c>
      <c r="E13" s="14">
        <f>B13+C13-D13</f>
        <v>0</v>
      </c>
      <c r="F13" s="15">
        <f t="shared" ref="F13:F21" si="2">E13-B13</f>
        <v>0</v>
      </c>
    </row>
    <row r="14" spans="1:8" x14ac:dyDescent="0.2">
      <c r="A14" s="13" t="s">
        <v>18</v>
      </c>
      <c r="B14" s="16">
        <v>0</v>
      </c>
      <c r="C14" s="16">
        <v>0</v>
      </c>
      <c r="D14" s="16">
        <v>0</v>
      </c>
      <c r="E14" s="16">
        <f t="shared" ref="E14:E21" si="3">B14+C14-D14</f>
        <v>0</v>
      </c>
      <c r="F14" s="17">
        <f t="shared" si="2"/>
        <v>0</v>
      </c>
    </row>
    <row r="15" spans="1:8" x14ac:dyDescent="0.2">
      <c r="A15" s="13" t="s">
        <v>19</v>
      </c>
      <c r="B15" s="16">
        <v>5876183273.29</v>
      </c>
      <c r="C15" s="16">
        <v>23421967.809999999</v>
      </c>
      <c r="D15" s="16">
        <v>16811464.579999998</v>
      </c>
      <c r="E15" s="16">
        <f t="shared" si="3"/>
        <v>5882793776.5200005</v>
      </c>
      <c r="F15" s="17">
        <f t="shared" si="2"/>
        <v>6610503.2300004959</v>
      </c>
    </row>
    <row r="16" spans="1:8" x14ac:dyDescent="0.2">
      <c r="A16" s="13" t="s">
        <v>20</v>
      </c>
      <c r="B16" s="14">
        <v>4629189600.6300001</v>
      </c>
      <c r="C16" s="14">
        <v>24264808.620000001</v>
      </c>
      <c r="D16" s="14">
        <v>18992392.420000002</v>
      </c>
      <c r="E16" s="14">
        <f t="shared" si="3"/>
        <v>4634462016.8299999</v>
      </c>
      <c r="F16" s="15">
        <f t="shared" si="2"/>
        <v>5272416.1999998093</v>
      </c>
    </row>
    <row r="17" spans="1:6" x14ac:dyDescent="0.2">
      <c r="A17" s="13" t="s">
        <v>21</v>
      </c>
      <c r="B17" s="14">
        <v>0</v>
      </c>
      <c r="C17" s="14">
        <v>0</v>
      </c>
      <c r="D17" s="14">
        <v>0</v>
      </c>
      <c r="E17" s="14">
        <f t="shared" si="3"/>
        <v>0</v>
      </c>
      <c r="F17" s="15">
        <f t="shared" si="2"/>
        <v>0</v>
      </c>
    </row>
    <row r="18" spans="1:6" x14ac:dyDescent="0.2">
      <c r="A18" s="13" t="s">
        <v>22</v>
      </c>
      <c r="B18" s="14">
        <v>-3219368727</v>
      </c>
      <c r="C18" s="14">
        <v>6771893.1900000004</v>
      </c>
      <c r="D18" s="14">
        <v>0</v>
      </c>
      <c r="E18" s="14">
        <f t="shared" si="3"/>
        <v>-3212596833.8099999</v>
      </c>
      <c r="F18" s="15">
        <f t="shared" si="2"/>
        <v>6771893.1900000572</v>
      </c>
    </row>
    <row r="19" spans="1:6" x14ac:dyDescent="0.2">
      <c r="A19" s="13" t="s">
        <v>23</v>
      </c>
      <c r="B19" s="14">
        <v>0</v>
      </c>
      <c r="C19" s="14">
        <v>0</v>
      </c>
      <c r="D19" s="14">
        <v>0</v>
      </c>
      <c r="E19" s="14">
        <f t="shared" si="3"/>
        <v>0</v>
      </c>
      <c r="F19" s="15">
        <f t="shared" si="2"/>
        <v>0</v>
      </c>
    </row>
    <row r="20" spans="1:6" x14ac:dyDescent="0.2">
      <c r="A20" s="13" t="s">
        <v>24</v>
      </c>
      <c r="B20" s="14">
        <v>0</v>
      </c>
      <c r="C20" s="14">
        <v>0</v>
      </c>
      <c r="D20" s="14">
        <v>0</v>
      </c>
      <c r="E20" s="14">
        <f t="shared" si="3"/>
        <v>0</v>
      </c>
      <c r="F20" s="15">
        <f t="shared" si="2"/>
        <v>0</v>
      </c>
    </row>
    <row r="21" spans="1:6" ht="12" thickBot="1" x14ac:dyDescent="0.25">
      <c r="A21" s="18" t="s">
        <v>25</v>
      </c>
      <c r="B21" s="19">
        <v>0</v>
      </c>
      <c r="C21" s="19">
        <v>0</v>
      </c>
      <c r="D21" s="19">
        <v>0</v>
      </c>
      <c r="E21" s="19">
        <f t="shared" si="3"/>
        <v>0</v>
      </c>
      <c r="F21" s="20">
        <f t="shared" si="2"/>
        <v>0</v>
      </c>
    </row>
    <row r="22" spans="1:6" x14ac:dyDescent="0.2">
      <c r="A22" s="21"/>
      <c r="B22" s="22"/>
      <c r="C22" s="22"/>
      <c r="D22" s="22"/>
      <c r="E22" s="22"/>
      <c r="F22" s="22"/>
    </row>
    <row r="23" spans="1:6" ht="12.75" x14ac:dyDescent="0.2">
      <c r="A23" s="26" t="s">
        <v>26</v>
      </c>
      <c r="B23" s="26"/>
      <c r="C23" s="26"/>
      <c r="D23" s="26"/>
      <c r="E23" s="26"/>
      <c r="F23" s="26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2024-04-30T16:29:23Z</cp:lastPrinted>
  <dcterms:created xsi:type="dcterms:W3CDTF">2024-04-22T22:18:19Z</dcterms:created>
  <dcterms:modified xsi:type="dcterms:W3CDTF">2024-04-30T16:29:29Z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