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000" windowHeight="9735"/>
  </bookViews>
  <sheets>
    <sheet name="Calendario Egr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O75" i="1"/>
  <c r="N75" i="1"/>
  <c r="M75" i="1"/>
  <c r="L75" i="1"/>
  <c r="K75" i="1"/>
  <c r="J75" i="1"/>
  <c r="I75" i="1"/>
  <c r="H75" i="1"/>
  <c r="G75" i="1"/>
  <c r="C75" i="1" s="1"/>
  <c r="F75" i="1"/>
  <c r="E75" i="1"/>
  <c r="D75" i="1"/>
  <c r="C74" i="1"/>
  <c r="C73" i="1"/>
  <c r="C72" i="1"/>
  <c r="O71" i="1"/>
  <c r="N71" i="1" s="1"/>
  <c r="M71" i="1" s="1"/>
  <c r="C69" i="1"/>
  <c r="C68" i="1"/>
  <c r="C67" i="1"/>
  <c r="C66" i="1"/>
  <c r="C65" i="1"/>
  <c r="C64" i="1"/>
  <c r="C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C61" i="1"/>
  <c r="C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C57" i="1"/>
  <c r="C48" i="1" s="1"/>
  <c r="C56" i="1"/>
  <c r="C55" i="1"/>
  <c r="O48" i="1"/>
  <c r="N48" i="1"/>
  <c r="M48" i="1"/>
  <c r="L48" i="1"/>
  <c r="K48" i="1"/>
  <c r="J48" i="1"/>
  <c r="I48" i="1"/>
  <c r="H48" i="1"/>
  <c r="G48" i="1"/>
  <c r="F48" i="1"/>
  <c r="E48" i="1"/>
  <c r="D48" i="1"/>
  <c r="C47" i="1"/>
  <c r="C46" i="1"/>
  <c r="C45" i="1"/>
  <c r="C44" i="1"/>
  <c r="C43" i="1"/>
  <c r="C38" i="1" s="1"/>
  <c r="C39" i="1"/>
  <c r="O38" i="1"/>
  <c r="N38" i="1"/>
  <c r="M38" i="1"/>
  <c r="L38" i="1"/>
  <c r="K38" i="1"/>
  <c r="J38" i="1"/>
  <c r="I38" i="1"/>
  <c r="H38" i="1"/>
  <c r="G38" i="1"/>
  <c r="F38" i="1"/>
  <c r="E38" i="1"/>
  <c r="D3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O18" i="1"/>
  <c r="O9" i="1" s="1"/>
  <c r="N18" i="1"/>
  <c r="M18" i="1"/>
  <c r="L18" i="1"/>
  <c r="K18" i="1"/>
  <c r="J18" i="1"/>
  <c r="I18" i="1"/>
  <c r="H18" i="1"/>
  <c r="G18" i="1"/>
  <c r="F18" i="1"/>
  <c r="E18" i="1"/>
  <c r="D18" i="1"/>
  <c r="C18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L71" i="1" l="1"/>
  <c r="K71" i="1" s="1"/>
  <c r="J71" i="1" s="1"/>
  <c r="I71" i="1" s="1"/>
  <c r="M9" i="1"/>
  <c r="L9" i="1"/>
  <c r="K9" i="1"/>
  <c r="J9" i="1"/>
  <c r="N9" i="1"/>
  <c r="I9" i="1" l="1"/>
  <c r="H71" i="1"/>
  <c r="G71" i="1" l="1"/>
  <c r="H9" i="1"/>
  <c r="F71" i="1" l="1"/>
  <c r="G9" i="1"/>
  <c r="E71" i="1" l="1"/>
  <c r="F9" i="1"/>
  <c r="E9" i="1" l="1"/>
  <c r="D71" i="1"/>
  <c r="C71" i="1" l="1"/>
  <c r="C9" i="1" s="1"/>
  <c r="D9" i="1"/>
</calcChain>
</file>

<file path=xl/sharedStrings.xml><?xml version="1.0" encoding="utf-8"?>
<sst xmlns="http://schemas.openxmlformats.org/spreadsheetml/2006/main" count="92" uniqueCount="92">
  <si>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</si>
  <si>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</si>
  <si>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</si>
  <si>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</si>
  <si>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</si>
  <si>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</si>
  <si>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</si>
  <si>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</si>
  <si>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</si>
  <si>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</si>
  <si>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</si>
  <si>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</si>
  <si>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</si>
  <si>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</si>
  <si>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</si>
  <si>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</si>
  <si>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</si>
  <si>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</si>
  <si>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</si>
  <si>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</si>
  <si>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</si>
  <si>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</si>
  <si>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</si>
  <si>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</si>
  <si>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</si>
  <si>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</si>
  <si>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</si>
  <si>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</si>
  <si>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</si>
  <si>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</si>
  <si>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</si>
  <si>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</si>
  <si>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</si>
  <si>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</si>
  <si>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</si>
  <si>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</si>
  <si>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</si>
  <si>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</si>
  <si>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</si>
  <si>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</si>
  <si>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</si>
  <si>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</si>
  <si>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</si>
  <si>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</si>
  <si>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</si>
  <si>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</si>
  <si>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</si>
  <si>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</si>
  <si>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</si>
  <si>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</si>
  <si>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</si>
  <si>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</si>
  <si>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</si>
  <si>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</si>
  <si>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</si>
  <si>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</si>
  <si>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</si>
  <si>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</si>
  <si>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</si>
  <si>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</si>
  <si>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</si>
  <si>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</si>
  <si>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</si>
  <si>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</si>
  <si>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</si>
  <si>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</si>
  <si>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</si>
  <si>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</si>
  <si>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</si>
  <si>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</si>
  <si>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</si>
  <si>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</si>
  <si>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</si>
  <si>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</si>
  <si>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</si>
  <si>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</si>
  <si>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</si>
  <si>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</si>
  <si>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</si>
  <si>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</si>
  <si>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</si>
  <si>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</si>
  <si>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</si>
  <si>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</si>
  <si>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</si>
  <si>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</si>
  <si>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(Pesos)</t>
  </si>
  <si>
    <t>Ente Público:</t>
  </si>
  <si>
    <t xml:space="preserve">CALENDARIO DE PRESUPUESTO DE EGRESOS </t>
  </si>
  <si>
    <t>Información Anual del Ejercicio Fiscal 2017</t>
  </si>
  <si>
    <t>Fideicomiso de Desastres Naturales (Informativo)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</si>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</sst>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</numFmts>
  <fonts count="3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0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4" fontId="4" fillId="2" borderId="1" applyNumberFormat="0" applyProtection="0">
      <alignment horizontal="center" vertical="center" wrapText="1"/>
    </xf>
    <xf numFmtId="4" fontId="5" fillId="3" borderId="1" applyNumberFormat="0" applyProtection="0">
      <alignment horizontal="center" vertical="center" wrapText="1"/>
    </xf>
    <xf numFmtId="4" fontId="6" fillId="2" borderId="1" applyNumberFormat="0" applyProtection="0">
      <alignment horizontal="left" vertical="center" wrapText="1"/>
    </xf>
    <xf numFmtId="4" fontId="7" fillId="4" borderId="0" applyNumberFormat="0" applyProtection="0">
      <alignment horizontal="left" vertical="center" wrapText="1"/>
    </xf>
    <xf numFmtId="4" fontId="8" fillId="5" borderId="1" applyNumberFormat="0" applyProtection="0">
      <alignment horizontal="right" vertical="center"/>
    </xf>
    <xf numFmtId="4" fontId="8" fillId="6" borderId="1" applyNumberFormat="0" applyProtection="0">
      <alignment horizontal="right" vertical="center"/>
    </xf>
    <xf numFmtId="4" fontId="8" fillId="7" borderId="1" applyNumberFormat="0" applyProtection="0">
      <alignment horizontal="right" vertical="center"/>
    </xf>
    <xf numFmtId="4" fontId="8" fillId="8" borderId="1" applyNumberFormat="0" applyProtection="0">
      <alignment horizontal="right" vertical="center"/>
    </xf>
    <xf numFmtId="4" fontId="8" fillId="9" borderId="1" applyNumberFormat="0" applyProtection="0">
      <alignment horizontal="right" vertical="center"/>
    </xf>
    <xf numFmtId="4" fontId="8" fillId="10" borderId="1" applyNumberFormat="0" applyProtection="0">
      <alignment horizontal="right" vertical="center"/>
    </xf>
    <xf numFmtId="4" fontId="8" fillId="11" borderId="1" applyNumberFormat="0" applyProtection="0">
      <alignment horizontal="right" vertical="center"/>
    </xf>
    <xf numFmtId="4" fontId="8" fillId="12" borderId="1" applyNumberFormat="0" applyProtection="0">
      <alignment horizontal="right" vertical="center"/>
    </xf>
    <xf numFmtId="4" fontId="8" fillId="13" borderId="1" applyNumberFormat="0" applyProtection="0">
      <alignment horizontal="right" vertical="center"/>
    </xf>
    <xf numFmtId="4" fontId="9" fillId="14" borderId="2" applyNumberFormat="0" applyProtection="0">
      <alignment horizontal="left" vertical="center" indent="1"/>
    </xf>
    <xf numFmtId="4" fontId="9" fillId="15" borderId="0" applyNumberFormat="0" applyProtection="0">
      <alignment horizontal="left" vertical="center" indent="1"/>
    </xf>
    <xf numFmtId="4" fontId="10" fillId="16" borderId="0" applyNumberFormat="0" applyProtection="0">
      <alignment horizontal="left" vertical="center" indent="1"/>
    </xf>
    <xf numFmtId="4" fontId="8" fillId="17" borderId="1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8" fillId="18" borderId="1" applyNumberFormat="0" applyProtection="0">
      <alignment vertical="center"/>
    </xf>
    <xf numFmtId="4" fontId="11" fillId="18" borderId="1" applyNumberFormat="0" applyProtection="0">
      <alignment vertical="center"/>
    </xf>
    <xf numFmtId="4" fontId="10" fillId="17" borderId="3" applyNumberFormat="0" applyProtection="0">
      <alignment horizontal="left" vertical="center" indent="1"/>
    </xf>
    <xf numFmtId="4" fontId="12" fillId="4" borderId="4" applyNumberFormat="0" applyProtection="0">
      <alignment horizontal="center" vertical="center" wrapText="1"/>
    </xf>
    <xf numFmtId="4" fontId="11" fillId="18" borderId="1" applyNumberFormat="0" applyProtection="0">
      <alignment horizontal="center" vertical="center" wrapText="1"/>
    </xf>
    <xf numFmtId="4" fontId="13" fillId="19" borderId="4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8" borderId="1" applyNumberFormat="0" applyProtection="0">
      <alignment horizontal="right" vertical="center"/>
    </xf>
    <xf numFmtId="43" fontId="2" fillId="0" borderId="0" applyFont="0" applyFill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6" fillId="20" borderId="5" applyNumberFormat="0" applyFont="0" applyAlignment="0" applyProtection="0"/>
    <xf numFmtId="0" fontId="16" fillId="20" borderId="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17" applyNumberFormat="0" applyAlignment="0" applyProtection="0"/>
    <xf numFmtId="0" fontId="30" fillId="29" borderId="18" applyNumberFormat="0" applyAlignment="0" applyProtection="0"/>
    <xf numFmtId="0" fontId="31" fillId="29" borderId="17" applyNumberFormat="0" applyAlignment="0" applyProtection="0"/>
    <xf numFmtId="0" fontId="32" fillId="0" borderId="19" applyNumberFormat="0" applyFill="0" applyAlignment="0" applyProtection="0"/>
    <xf numFmtId="0" fontId="33" fillId="30" borderId="20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20" borderId="5" applyNumberFormat="0" applyFont="0" applyAlignment="0" applyProtection="0"/>
  </cellStyleXfs>
  <cellXfs count="35">
    <xf numFmtId="0" fontId="0" fillId="0" borderId="0" xfId="0"/>
    <xf numFmtId="0" fontId="17" fillId="0" borderId="0" xfId="0" applyFont="1" applyBorder="1"/>
    <xf numFmtId="0" fontId="17" fillId="0" borderId="0" xfId="0" applyFont="1" applyBorder="1" applyAlignment="1">
      <alignment horizontal="justify" vertical="top" wrapText="1"/>
    </xf>
    <xf numFmtId="0" fontId="17" fillId="0" borderId="12" xfId="0" applyFont="1" applyBorder="1" applyAlignment="1">
      <alignment horizontal="justify" vertical="top" wrapText="1"/>
    </xf>
    <xf numFmtId="0" fontId="17" fillId="21" borderId="0" xfId="0" applyFont="1" applyFill="1"/>
    <xf numFmtId="0" fontId="17" fillId="0" borderId="0" xfId="0" applyFont="1"/>
    <xf numFmtId="0" fontId="18" fillId="21" borderId="0" xfId="0" applyFont="1" applyFill="1" applyBorder="1" applyAlignment="1">
      <alignment horizontal="right"/>
    </xf>
    <xf numFmtId="0" fontId="18" fillId="21" borderId="12" xfId="0" applyNumberFormat="1" applyFont="1" applyFill="1" applyBorder="1" applyAlignment="1" applyProtection="1">
      <protection locked="0"/>
    </xf>
    <xf numFmtId="0" fontId="18" fillId="21" borderId="0" xfId="0" applyNumberFormat="1" applyFont="1" applyFill="1" applyBorder="1" applyAlignment="1" applyProtection="1">
      <protection locked="0"/>
    </xf>
    <xf numFmtId="0" fontId="20" fillId="0" borderId="0" xfId="0" applyFont="1"/>
    <xf numFmtId="4" fontId="17" fillId="0" borderId="0" xfId="0" applyNumberFormat="1" applyFont="1" applyBorder="1"/>
    <xf numFmtId="4" fontId="17" fillId="0" borderId="0" xfId="0" applyNumberFormat="1" applyFont="1"/>
    <xf numFmtId="0" fontId="21" fillId="0" borderId="9" xfId="0" applyFont="1" applyBorder="1"/>
    <xf numFmtId="0" fontId="21" fillId="0" borderId="11" xfId="0" applyFont="1" applyBorder="1"/>
    <xf numFmtId="164" fontId="18" fillId="23" borderId="0" xfId="34" applyNumberFormat="1" applyFont="1" applyFill="1" applyBorder="1" applyAlignment="1">
      <alignment vertical="center"/>
    </xf>
    <xf numFmtId="164" fontId="20" fillId="23" borderId="6" xfId="0" applyNumberFormat="1" applyFont="1" applyFill="1" applyBorder="1" applyAlignment="1">
      <alignment horizontal="center" vertical="center"/>
    </xf>
    <xf numFmtId="164" fontId="1" fillId="23" borderId="0" xfId="34" applyNumberFormat="1" applyFont="1" applyFill="1"/>
    <xf numFmtId="164" fontId="1" fillId="0" borderId="0" xfId="34" applyNumberFormat="1" applyFont="1"/>
    <xf numFmtId="164" fontId="1" fillId="24" borderId="0" xfId="34" applyNumberFormat="1" applyFont="1" applyFill="1"/>
    <xf numFmtId="164" fontId="19" fillId="23" borderId="0" xfId="34" applyNumberFormat="1" applyFont="1" applyFill="1" applyBorder="1" applyAlignment="1">
      <alignment vertical="center"/>
    </xf>
    <xf numFmtId="164" fontId="19" fillId="0" borderId="0" xfId="34" applyNumberFormat="1" applyFont="1" applyBorder="1" applyAlignment="1">
      <alignment vertical="center"/>
    </xf>
    <xf numFmtId="164" fontId="19" fillId="0" borderId="10" xfId="34" applyNumberFormat="1" applyFont="1" applyBorder="1" applyAlignment="1">
      <alignment vertical="center"/>
    </xf>
    <xf numFmtId="164" fontId="18" fillId="24" borderId="0" xfId="34" applyNumberFormat="1" applyFont="1" applyFill="1" applyBorder="1" applyAlignment="1">
      <alignment vertical="center"/>
    </xf>
    <xf numFmtId="164" fontId="18" fillId="24" borderId="10" xfId="34" applyNumberFormat="1" applyFont="1" applyFill="1" applyBorder="1" applyAlignment="1">
      <alignment vertical="center"/>
    </xf>
    <xf numFmtId="164" fontId="19" fillId="23" borderId="12" xfId="34" applyNumberFormat="1" applyFont="1" applyFill="1" applyBorder="1" applyAlignment="1">
      <alignment vertical="center"/>
    </xf>
    <xf numFmtId="164" fontId="19" fillId="0" borderId="12" xfId="34" applyNumberFormat="1" applyFont="1" applyBorder="1" applyAlignment="1">
      <alignment vertical="center"/>
    </xf>
    <xf numFmtId="164" fontId="19" fillId="0" borderId="13" xfId="34" applyNumberFormat="1" applyFont="1" applyBorder="1" applyAlignment="1">
      <alignment vertical="center"/>
    </xf>
    <xf numFmtId="0" fontId="20" fillId="23" borderId="9" xfId="0" applyFont="1" applyFill="1" applyBorder="1" applyAlignment="1">
      <alignment horizontal="center" vertical="top" wrapText="1"/>
    </xf>
    <xf numFmtId="0" fontId="20" fillId="23" borderId="0" xfId="0" applyFont="1" applyFill="1" applyBorder="1" applyAlignment="1">
      <alignment horizontal="center" vertical="top" wrapText="1"/>
    </xf>
    <xf numFmtId="0" fontId="20" fillId="21" borderId="0" xfId="0" applyFont="1" applyFill="1" applyBorder="1" applyAlignment="1">
      <alignment horizontal="center"/>
    </xf>
    <xf numFmtId="0" fontId="18" fillId="23" borderId="0" xfId="3" applyFont="1" applyFill="1" applyBorder="1" applyAlignment="1">
      <alignment horizontal="center"/>
    </xf>
    <xf numFmtId="0" fontId="17" fillId="23" borderId="7" xfId="0" applyFont="1" applyFill="1" applyBorder="1" applyAlignment="1">
      <alignment horizontal="center" vertical="center"/>
    </xf>
    <xf numFmtId="0" fontId="17" fillId="23" borderId="8" xfId="0" applyFont="1" applyFill="1" applyBorder="1" applyAlignment="1">
      <alignment horizontal="center" vertical="center"/>
    </xf>
    <xf numFmtId="0" fontId="20" fillId="24" borderId="9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left" vertical="top" wrapText="1"/>
    </xf>
  </cellXfs>
  <cellStyles count="210">
    <cellStyle name="20% - Énfasis1" xfId="184" builtinId="30" customBuiltin="1"/>
    <cellStyle name="20% - Énfasis2" xfId="188" builtinId="34" customBuiltin="1"/>
    <cellStyle name="20% - Énfasis3" xfId="192" builtinId="38" customBuiltin="1"/>
    <cellStyle name="20% - Énfasis4" xfId="196" builtinId="42" customBuiltin="1"/>
    <cellStyle name="20% - Énfasis4 2" xfId="36"/>
    <cellStyle name="20% - Énfasis4 3" xfId="37"/>
    <cellStyle name="20% - Énfasis5" xfId="200" builtinId="46" customBuiltin="1"/>
    <cellStyle name="20% - Énfasis6" xfId="204" builtinId="50" customBuiltin="1"/>
    <cellStyle name="40% - Énfasis1" xfId="185" builtinId="31" customBuiltin="1"/>
    <cellStyle name="40% - Énfasis2" xfId="189" builtinId="35" customBuiltin="1"/>
    <cellStyle name="40% - Énfasis3" xfId="193" builtinId="39" customBuiltin="1"/>
    <cellStyle name="40% - Énfasis4" xfId="197" builtinId="43" customBuiltin="1"/>
    <cellStyle name="40% - Énfasis5" xfId="201" builtinId="47" customBuiltin="1"/>
    <cellStyle name="40% - Énfasis6" xfId="205" builtinId="51" customBuiltin="1"/>
    <cellStyle name="60% - Énfasis1" xfId="186" builtinId="32" customBuiltin="1"/>
    <cellStyle name="60% - Énfasis2" xfId="190" builtinId="36" customBuiltin="1"/>
    <cellStyle name="60% - Énfasis3" xfId="194" builtinId="40" customBuiltin="1"/>
    <cellStyle name="60% - Énfasis4" xfId="198" builtinId="44" customBuiltin="1"/>
    <cellStyle name="60% - Énfasis5" xfId="202" builtinId="48" customBuiltin="1"/>
    <cellStyle name="60% - Énfasis6" xfId="206" builtinId="52" customBuiltin="1"/>
    <cellStyle name="Buena" xfId="172" builtinId="26" customBuiltin="1"/>
    <cellStyle name="Cálculo" xfId="177" builtinId="22" customBuiltin="1"/>
    <cellStyle name="Celda de comprobación" xfId="179" builtinId="23" customBuiltin="1"/>
    <cellStyle name="Celda vinculada" xfId="178" builtinId="24" customBuiltin="1"/>
    <cellStyle name="Encabezado 4" xfId="171" builtinId="19" customBuiltin="1"/>
    <cellStyle name="Énfasis1" xfId="183" builtinId="29" customBuiltin="1"/>
    <cellStyle name="Énfasis2" xfId="187" builtinId="33" customBuiltin="1"/>
    <cellStyle name="Énfasis3" xfId="191" builtinId="37" customBuiltin="1"/>
    <cellStyle name="Énfasis4" xfId="195" builtinId="41" customBuiltin="1"/>
    <cellStyle name="Énfasis5" xfId="199" builtinId="45" customBuiltin="1"/>
    <cellStyle name="Énfasis6" xfId="203" builtinId="49" customBuiltin="1"/>
    <cellStyle name="Entrada" xfId="175" builtinId="20" customBuiltin="1"/>
    <cellStyle name="Euro" xfId="38"/>
    <cellStyle name="Euro 2" xfId="39"/>
    <cellStyle name="Incorrecto" xfId="173" builtinId="27" customBuiltin="1"/>
    <cellStyle name="Millares" xfId="34" builtinId="3"/>
    <cellStyle name="Millares 2" xfId="40"/>
    <cellStyle name="Millares 2 2" xfId="41"/>
    <cellStyle name="Millares 3" xfId="42"/>
    <cellStyle name="Millares 4" xfId="43"/>
    <cellStyle name="Millares 5" xfId="44"/>
    <cellStyle name="Millares 5 2" xfId="45"/>
    <cellStyle name="Millares 6" xfId="46"/>
    <cellStyle name="Millares 7" xfId="47"/>
    <cellStyle name="Millares 8" xfId="208"/>
    <cellStyle name="Moneda 2" xfId="48"/>
    <cellStyle name="Moneda 2 2" xfId="49"/>
    <cellStyle name="Neutral" xfId="174" builtinId="28" customBuiltin="1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16" xfId="20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Notas 4" xfId="209"/>
    <cellStyle name="Porcentaje 2" xfId="165"/>
    <cellStyle name="Porcentaje 3" xfId="166"/>
    <cellStyle name="Salida" xfId="176" builtinId="21" customBuiltin="1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  <cellStyle name="Texto de advertencia" xfId="180" builtinId="11" customBuiltin="1"/>
    <cellStyle name="Texto explicativo" xfId="181" builtinId="53" customBuiltin="1"/>
    <cellStyle name="Título" xfId="167" builtinId="15" customBuiltin="1"/>
    <cellStyle name="Título 1" xfId="168" builtinId="16" customBuiltin="1"/>
    <cellStyle name="Título 2" xfId="169" builtinId="17" customBuiltin="1"/>
    <cellStyle name="Título 3" xfId="170" builtinId="18" customBuiltin="1"/>
    <cellStyle name="Total" xfId="18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0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xmlns="" id="{41DC495E-5CE9-4BCA-B78D-30CA5F40F7D3}"/>
            </a:ext>
          </a:extLst>
        </xdr:cNvPr>
        <xdr:cNvSpPr txBox="1"/>
      </xdr:nvSpPr>
      <xdr:spPr>
        <a:xfrm>
          <a:off x="9214757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showGridLines="0" tabSelected="1" zoomScaleNormal="100" workbookViewId="0">
      <selection activeCell="A9" sqref="A9:B9"/>
    </sheetView>
  </sheetViews>
  <sheetFormatPr baseColWidth="10" defaultColWidth="11.5703125" defaultRowHeight="12.75" x14ac:dyDescent="0.2"/>
  <cols>
    <col min="1" max="1" width="3.7109375" style="5" customWidth="1"/>
    <col min="2" max="2" width="67.7109375" style="5" bestFit="1" customWidth="1"/>
    <col min="3" max="3" width="22.7109375" style="11" bestFit="1" customWidth="1"/>
    <col min="4" max="4" width="21.28515625" style="11" bestFit="1" customWidth="1"/>
    <col min="5" max="6" width="21.5703125" style="11" bestFit="1" customWidth="1"/>
    <col min="7" max="8" width="21.140625" style="11" bestFit="1" customWidth="1"/>
    <col min="9" max="9" width="20.5703125" style="11" bestFit="1" customWidth="1"/>
    <col min="10" max="10" width="21.85546875" style="11" bestFit="1" customWidth="1"/>
    <col min="11" max="11" width="21.140625" style="11" bestFit="1" customWidth="1"/>
    <col min="12" max="12" width="21.85546875" style="11" bestFit="1" customWidth="1"/>
    <col min="13" max="13" width="21.28515625" style="11" bestFit="1" customWidth="1"/>
    <col min="14" max="14" width="21.85546875" style="11" bestFit="1" customWidth="1"/>
    <col min="15" max="15" width="21.28515625" style="11" bestFit="1" customWidth="1"/>
    <col min="16" max="16384" width="11.5703125" style="5"/>
  </cols>
  <sheetData>
    <row r="1" spans="1:16" s="4" customFormat="1" x14ac:dyDescent="0.2">
      <c r="A1" s="30" t="s">
        <v>88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6" s="4" customFormat="1" x14ac:dyDescent="0.2">
      <c r="A2" s="30" t="s">
        <v>89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s="4" customFormat="1" x14ac:dyDescent="0.2">
      <c r="A3" s="30" t="s">
        <v>86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5"/>
    </row>
    <row r="5" spans="1:16" x14ac:dyDescent="0.2">
      <c r="C5" s="6" t="s">
        <v>87</v>
      </c>
      <c r="D5" s="7" t="s">
        <v>91</v>
      </c>
      <c r="E5" s="7"/>
      <c r="F5" s="7"/>
      <c r="G5" s="8"/>
      <c r="H5" s="8"/>
      <c r="I5" s="8"/>
      <c r="J5" s="8"/>
      <c r="K5" s="8"/>
      <c r="L5" s="8"/>
      <c r="M5" s="8"/>
      <c r="N5" s="8"/>
      <c r="O5" s="5"/>
    </row>
    <row r="8" spans="1:16" x14ac:dyDescent="0.2">
      <c r="A8" s="31"/>
      <c r="B8" s="32"/>
      <c r="C8" s="15" t="s">
        <v>13</v>
      </c>
      <c r="D8" s="15" t="s">
        <v>0</v>
      </c>
      <c r="E8" s="15" t="s">
        <v>1</v>
      </c>
      <c r="F8" s="15" t="s">
        <v>2</v>
      </c>
      <c r="G8" s="15" t="s">
        <v>3</v>
      </c>
      <c r="H8" s="15" t="s">
        <v>4</v>
      </c>
      <c r="I8" s="15" t="s">
        <v>5</v>
      </c>
      <c r="J8" s="15" t="s">
        <v>6</v>
      </c>
      <c r="K8" s="15" t="s">
        <v>7</v>
      </c>
      <c r="L8" s="15" t="s">
        <v>8</v>
      </c>
      <c r="M8" s="15" t="s">
        <v>9</v>
      </c>
      <c r="N8" s="15" t="s">
        <v>10</v>
      </c>
      <c r="O8" s="15" t="s">
        <v>11</v>
      </c>
      <c r="P8" s="9"/>
    </row>
    <row r="9" spans="1:16" ht="12.75" customHeight="1" x14ac:dyDescent="0.2">
      <c r="A9" s="27" t="s">
        <v>12</v>
      </c>
      <c r="B9" s="28"/>
      <c r="C9" s="14">
        <f>+C10+C18+C28+C38+C48+C58+C62+C71</f>
        <v>-5932898360.6800003</v>
      </c>
      <c r="D9" s="14">
        <f t="shared" ref="D9:O9" si="0">+D10+D18+D28+D38+D48+D58+D62+D71</f>
        <v>-449701681</v>
      </c>
      <c r="E9" s="14">
        <f t="shared" si="0"/>
        <v>-632575776.15999997</v>
      </c>
      <c r="F9" s="14">
        <f t="shared" si="0"/>
        <v>-485359600.25999999</v>
      </c>
      <c r="G9" s="14">
        <f t="shared" si="0"/>
        <v>-402899304.25999999</v>
      </c>
      <c r="H9" s="14">
        <f t="shared" si="0"/>
        <v>-428578506.25999993</v>
      </c>
      <c r="I9" s="14">
        <f t="shared" si="0"/>
        <v>-542351753.25999999</v>
      </c>
      <c r="J9" s="14">
        <f t="shared" si="0"/>
        <v>-383026052.40999997</v>
      </c>
      <c r="K9" s="14">
        <f t="shared" si="0"/>
        <v>-505215739.25999999</v>
      </c>
      <c r="L9" s="14">
        <f t="shared" si="0"/>
        <v>-448278272.25999999</v>
      </c>
      <c r="M9" s="14">
        <f t="shared" si="0"/>
        <v>-480170913.99000001</v>
      </c>
      <c r="N9" s="14">
        <f t="shared" si="0"/>
        <v>-554252892.25999999</v>
      </c>
      <c r="O9" s="14">
        <f t="shared" si="0"/>
        <v>-620487869.29999995</v>
      </c>
      <c r="P9" s="1"/>
    </row>
    <row r="10" spans="1:16" ht="12.75" customHeight="1" x14ac:dyDescent="0.2">
      <c r="A10" s="33" t="s">
        <v>14</v>
      </c>
      <c r="B10" s="34"/>
      <c r="C10" s="14">
        <f>SUM(C11:C17)</f>
        <v>-3935222477</v>
      </c>
      <c r="D10" s="14">
        <f t="shared" ref="D10:O10" si="1">SUM(D11:D17)</f>
        <v>-269911506</v>
      </c>
      <c r="E10" s="14">
        <f t="shared" si="1"/>
        <v>-288794165</v>
      </c>
      <c r="F10" s="14">
        <f t="shared" si="1"/>
        <v>-259376109</v>
      </c>
      <c r="G10" s="14">
        <f t="shared" si="1"/>
        <v>-285235062</v>
      </c>
      <c r="H10" s="14">
        <f t="shared" si="1"/>
        <v>-285778869</v>
      </c>
      <c r="I10" s="14">
        <f t="shared" si="1"/>
        <v>-339152030</v>
      </c>
      <c r="J10" s="14">
        <f t="shared" si="1"/>
        <v>-259552050</v>
      </c>
      <c r="K10" s="14">
        <f t="shared" si="1"/>
        <v>-366675042</v>
      </c>
      <c r="L10" s="14">
        <f t="shared" si="1"/>
        <v>-294775998</v>
      </c>
      <c r="M10" s="14">
        <f t="shared" si="1"/>
        <v>-353409693</v>
      </c>
      <c r="N10" s="14">
        <f t="shared" si="1"/>
        <v>-420272353</v>
      </c>
      <c r="O10" s="14">
        <f t="shared" si="1"/>
        <v>-512289600</v>
      </c>
      <c r="P10" s="1"/>
    </row>
    <row r="11" spans="1:16" x14ac:dyDescent="0.2">
      <c r="A11" s="12">
        <v>1100</v>
      </c>
      <c r="B11" s="2" t="s">
        <v>15</v>
      </c>
      <c r="C11" s="16">
        <v>-1118592678</v>
      </c>
      <c r="D11" s="17">
        <v>-90934581</v>
      </c>
      <c r="E11" s="17">
        <v>-90934581</v>
      </c>
      <c r="F11" s="17">
        <v>-90934581</v>
      </c>
      <c r="G11" s="17">
        <v>-90934581</v>
      </c>
      <c r="H11" s="17">
        <v>-90934581</v>
      </c>
      <c r="I11" s="17">
        <v>-90934581</v>
      </c>
      <c r="J11" s="17">
        <v>-90934543</v>
      </c>
      <c r="K11" s="17">
        <v>-90934581</v>
      </c>
      <c r="L11" s="17">
        <v>-110812005</v>
      </c>
      <c r="M11" s="17">
        <v>-90934581</v>
      </c>
      <c r="N11" s="17">
        <v>-98433148</v>
      </c>
      <c r="O11" s="17">
        <v>-90936334</v>
      </c>
      <c r="P11" s="1"/>
    </row>
    <row r="12" spans="1:16" x14ac:dyDescent="0.2">
      <c r="A12" s="12">
        <v>1200</v>
      </c>
      <c r="B12" s="2" t="s">
        <v>16</v>
      </c>
      <c r="C12" s="16">
        <v>-485732295</v>
      </c>
      <c r="D12" s="17">
        <v>-28545514</v>
      </c>
      <c r="E12" s="17">
        <v>-28545514</v>
      </c>
      <c r="F12" s="17">
        <v>-38323186</v>
      </c>
      <c r="G12" s="17">
        <v>-34414507</v>
      </c>
      <c r="H12" s="17">
        <v>-37058560</v>
      </c>
      <c r="I12" s="17">
        <v>-69760543</v>
      </c>
      <c r="J12" s="17">
        <v>-31499264</v>
      </c>
      <c r="K12" s="17">
        <v>-95478196</v>
      </c>
      <c r="L12" s="17">
        <v>-30166641</v>
      </c>
      <c r="M12" s="17">
        <v>-31963118</v>
      </c>
      <c r="N12" s="17">
        <v>-30262365</v>
      </c>
      <c r="O12" s="17">
        <v>-29714887</v>
      </c>
      <c r="P12" s="1"/>
    </row>
    <row r="13" spans="1:16" x14ac:dyDescent="0.2">
      <c r="A13" s="12">
        <v>1300</v>
      </c>
      <c r="B13" s="2" t="s">
        <v>17</v>
      </c>
      <c r="C13" s="16">
        <v>-1459731457</v>
      </c>
      <c r="D13" s="17">
        <v>-102466841</v>
      </c>
      <c r="E13" s="17">
        <v>-95466855</v>
      </c>
      <c r="F13" s="17">
        <v>-95466855</v>
      </c>
      <c r="G13" s="17">
        <v>-102466841</v>
      </c>
      <c r="H13" s="17">
        <v>-95892797</v>
      </c>
      <c r="I13" s="17">
        <v>-121037773</v>
      </c>
      <c r="J13" s="17">
        <v>-102466842</v>
      </c>
      <c r="K13" s="17">
        <v>-106415050</v>
      </c>
      <c r="L13" s="17">
        <v>-110090312</v>
      </c>
      <c r="M13" s="17">
        <v>-142902445</v>
      </c>
      <c r="N13" s="17">
        <v>-193508605</v>
      </c>
      <c r="O13" s="17">
        <v>-191550241</v>
      </c>
      <c r="P13" s="1"/>
    </row>
    <row r="14" spans="1:16" x14ac:dyDescent="0.2">
      <c r="A14" s="12">
        <v>1400</v>
      </c>
      <c r="B14" s="2" t="s">
        <v>18</v>
      </c>
      <c r="C14" s="16">
        <v>-415291401</v>
      </c>
      <c r="D14" s="17">
        <v>-22787837</v>
      </c>
      <c r="E14" s="17">
        <v>-45555483</v>
      </c>
      <c r="F14" s="17">
        <v>-22787837</v>
      </c>
      <c r="G14" s="17">
        <v>-45555483</v>
      </c>
      <c r="H14" s="17">
        <v>-23887837</v>
      </c>
      <c r="I14" s="17">
        <v>-45555483</v>
      </c>
      <c r="J14" s="17">
        <v>-22787837</v>
      </c>
      <c r="K14" s="17">
        <v>-45555483</v>
      </c>
      <c r="L14" s="17">
        <v>-27767543</v>
      </c>
      <c r="M14" s="17">
        <v>-44452596</v>
      </c>
      <c r="N14" s="17">
        <v>-24437576</v>
      </c>
      <c r="O14" s="17">
        <v>-44160406</v>
      </c>
      <c r="P14" s="1"/>
    </row>
    <row r="15" spans="1:16" x14ac:dyDescent="0.2">
      <c r="A15" s="12">
        <v>1500</v>
      </c>
      <c r="B15" s="2" t="s">
        <v>19</v>
      </c>
      <c r="C15" s="16">
        <v>-315556934</v>
      </c>
      <c r="D15" s="17">
        <v>-24896490</v>
      </c>
      <c r="E15" s="17">
        <v>-11583407</v>
      </c>
      <c r="F15" s="17">
        <v>-11583407</v>
      </c>
      <c r="G15" s="17">
        <v>-11583407</v>
      </c>
      <c r="H15" s="17">
        <v>-21296769</v>
      </c>
      <c r="I15" s="17">
        <v>-11583407</v>
      </c>
      <c r="J15" s="17">
        <v>-11583321</v>
      </c>
      <c r="K15" s="17">
        <v>-11583407</v>
      </c>
      <c r="L15" s="17">
        <v>-15659254</v>
      </c>
      <c r="M15" s="17">
        <v>-11583407</v>
      </c>
      <c r="N15" s="17">
        <v>-16973820</v>
      </c>
      <c r="O15" s="17">
        <v>-155646838</v>
      </c>
      <c r="P15" s="1"/>
    </row>
    <row r="16" spans="1:16" x14ac:dyDescent="0.2">
      <c r="A16" s="12">
        <v>1600</v>
      </c>
      <c r="B16" s="2" t="s">
        <v>20</v>
      </c>
      <c r="C16" s="16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"/>
    </row>
    <row r="17" spans="1:16" x14ac:dyDescent="0.2">
      <c r="A17" s="12">
        <v>1700</v>
      </c>
      <c r="B17" s="2" t="s">
        <v>21</v>
      </c>
      <c r="C17" s="16">
        <v>-140317712</v>
      </c>
      <c r="D17" s="17">
        <v>-280243</v>
      </c>
      <c r="E17" s="17">
        <v>-16708325</v>
      </c>
      <c r="F17" s="17">
        <v>-280243</v>
      </c>
      <c r="G17" s="17">
        <v>-280243</v>
      </c>
      <c r="H17" s="17">
        <v>-16708325</v>
      </c>
      <c r="I17" s="17">
        <v>-280243</v>
      </c>
      <c r="J17" s="17">
        <v>-280243</v>
      </c>
      <c r="K17" s="17">
        <v>-16708325</v>
      </c>
      <c r="L17" s="17">
        <v>-280243</v>
      </c>
      <c r="M17" s="17">
        <v>-31573546</v>
      </c>
      <c r="N17" s="17">
        <v>-56656839</v>
      </c>
      <c r="O17" s="17">
        <v>-280894</v>
      </c>
      <c r="P17" s="1"/>
    </row>
    <row r="18" spans="1:16" ht="12.75" customHeight="1" x14ac:dyDescent="0.2">
      <c r="A18" s="33" t="s">
        <v>22</v>
      </c>
      <c r="B18" s="34"/>
      <c r="C18" s="18">
        <f>(SUM(C19:C27))</f>
        <v>-856343374.17000008</v>
      </c>
      <c r="D18" s="18">
        <f t="shared" ref="D18:O18" si="2">(SUM(D19:D27))</f>
        <v>-128933331</v>
      </c>
      <c r="E18" s="18">
        <f t="shared" si="2"/>
        <v>-181818265</v>
      </c>
      <c r="F18" s="18">
        <f t="shared" si="2"/>
        <v>-127536869</v>
      </c>
      <c r="G18" s="18">
        <f t="shared" si="2"/>
        <v>-34946153</v>
      </c>
      <c r="H18" s="18">
        <f t="shared" si="2"/>
        <v>-55255233.440000005</v>
      </c>
      <c r="I18" s="18">
        <f t="shared" si="2"/>
        <v>-91523680</v>
      </c>
      <c r="J18" s="18">
        <f t="shared" si="2"/>
        <v>-34683774</v>
      </c>
      <c r="K18" s="18">
        <f t="shared" si="2"/>
        <v>-41987488</v>
      </c>
      <c r="L18" s="18">
        <f t="shared" si="2"/>
        <v>-54073943</v>
      </c>
      <c r="M18" s="18">
        <f t="shared" si="2"/>
        <v>-43218472.730000004</v>
      </c>
      <c r="N18" s="18">
        <f t="shared" si="2"/>
        <v>-32419076</v>
      </c>
      <c r="O18" s="18">
        <f t="shared" si="2"/>
        <v>-29947089</v>
      </c>
      <c r="P18" s="1"/>
    </row>
    <row r="19" spans="1:16" x14ac:dyDescent="0.2">
      <c r="A19" s="12">
        <v>2100</v>
      </c>
      <c r="B19" s="2" t="s">
        <v>23</v>
      </c>
      <c r="C19" s="16">
        <v>-33362300</v>
      </c>
      <c r="D19" s="17">
        <v>-80665</v>
      </c>
      <c r="E19" s="17">
        <v>-5960001</v>
      </c>
      <c r="F19" s="17">
        <v>-894005</v>
      </c>
      <c r="G19" s="17">
        <v>-573585</v>
      </c>
      <c r="H19" s="17">
        <v>-870096</v>
      </c>
      <c r="I19" s="17">
        <v>-12883935</v>
      </c>
      <c r="J19" s="17">
        <v>-437901</v>
      </c>
      <c r="K19" s="17">
        <v>-5086302</v>
      </c>
      <c r="L19" s="17">
        <v>-5867384</v>
      </c>
      <c r="M19" s="17">
        <v>-476531</v>
      </c>
      <c r="N19" s="17">
        <v>-207895</v>
      </c>
      <c r="O19" s="17">
        <v>-24000</v>
      </c>
      <c r="P19" s="1"/>
    </row>
    <row r="20" spans="1:16" x14ac:dyDescent="0.2">
      <c r="A20" s="12">
        <v>2200</v>
      </c>
      <c r="B20" s="2" t="s">
        <v>24</v>
      </c>
      <c r="C20" s="16">
        <v>-53331686</v>
      </c>
      <c r="D20" s="17">
        <v>-3849239</v>
      </c>
      <c r="E20" s="17">
        <v>-4515980</v>
      </c>
      <c r="F20" s="17">
        <v>-4459023</v>
      </c>
      <c r="G20" s="17">
        <v>-4388501</v>
      </c>
      <c r="H20" s="17">
        <v>-4376183</v>
      </c>
      <c r="I20" s="17">
        <v>-5003032</v>
      </c>
      <c r="J20" s="17">
        <v>-4389028</v>
      </c>
      <c r="K20" s="17">
        <v>-4801683</v>
      </c>
      <c r="L20" s="17">
        <v>-4598179</v>
      </c>
      <c r="M20" s="17">
        <v>-4431501</v>
      </c>
      <c r="N20" s="17">
        <v>-4283716</v>
      </c>
      <c r="O20" s="17">
        <v>-4235621</v>
      </c>
      <c r="P20" s="1"/>
    </row>
    <row r="21" spans="1:16" x14ac:dyDescent="0.2">
      <c r="A21" s="12">
        <v>2300</v>
      </c>
      <c r="B21" s="2" t="s">
        <v>25</v>
      </c>
      <c r="C21" s="16">
        <v>-55000</v>
      </c>
      <c r="D21" s="17">
        <v>-3900</v>
      </c>
      <c r="E21" s="17">
        <v>-6500</v>
      </c>
      <c r="F21" s="17">
        <v>-4100</v>
      </c>
      <c r="G21" s="17">
        <v>-4900</v>
      </c>
      <c r="H21" s="17">
        <v>-4600</v>
      </c>
      <c r="I21" s="17">
        <v>-6200</v>
      </c>
      <c r="J21" s="17">
        <v>-5100</v>
      </c>
      <c r="K21" s="17">
        <v>-4100</v>
      </c>
      <c r="L21" s="17">
        <v>-5300</v>
      </c>
      <c r="M21" s="17">
        <v>-3900</v>
      </c>
      <c r="N21" s="17">
        <v>-4100</v>
      </c>
      <c r="O21" s="17">
        <v>-2300</v>
      </c>
      <c r="P21" s="1"/>
    </row>
    <row r="22" spans="1:16" x14ac:dyDescent="0.2">
      <c r="A22" s="12">
        <v>2400</v>
      </c>
      <c r="B22" s="2" t="s">
        <v>26</v>
      </c>
      <c r="C22" s="16">
        <v>-10387701</v>
      </c>
      <c r="D22" s="17">
        <v>-36337</v>
      </c>
      <c r="E22" s="17">
        <v>-2005603</v>
      </c>
      <c r="F22" s="17">
        <v>-650116</v>
      </c>
      <c r="G22" s="17">
        <v>-575972</v>
      </c>
      <c r="H22" s="17">
        <v>-324752</v>
      </c>
      <c r="I22" s="17">
        <v>-2928818</v>
      </c>
      <c r="J22" s="17">
        <v>-264805</v>
      </c>
      <c r="K22" s="17">
        <v>-535137</v>
      </c>
      <c r="L22" s="17">
        <v>-2373150</v>
      </c>
      <c r="M22" s="17">
        <v>-480336</v>
      </c>
      <c r="N22" s="17">
        <v>-173321</v>
      </c>
      <c r="O22" s="17">
        <v>-39354</v>
      </c>
      <c r="P22" s="1"/>
    </row>
    <row r="23" spans="1:16" x14ac:dyDescent="0.2">
      <c r="A23" s="12">
        <v>2500</v>
      </c>
      <c r="B23" s="2" t="s">
        <v>27</v>
      </c>
      <c r="C23" s="16">
        <v>-671015558.17000008</v>
      </c>
      <c r="D23" s="17">
        <v>-120868209</v>
      </c>
      <c r="E23" s="17">
        <v>-162170798</v>
      </c>
      <c r="F23" s="17">
        <v>-108085637</v>
      </c>
      <c r="G23" s="17">
        <v>-23308279</v>
      </c>
      <c r="H23" s="17">
        <v>-43031317.440000005</v>
      </c>
      <c r="I23" s="17">
        <v>-57101229</v>
      </c>
      <c r="J23" s="17">
        <v>-23549864</v>
      </c>
      <c r="K23" s="17">
        <v>-23148947</v>
      </c>
      <c r="L23" s="17">
        <v>-34199987</v>
      </c>
      <c r="M23" s="17">
        <v>-32335551.73</v>
      </c>
      <c r="N23" s="17">
        <v>-22281411</v>
      </c>
      <c r="O23" s="17">
        <v>-20934328</v>
      </c>
      <c r="P23" s="1"/>
    </row>
    <row r="24" spans="1:16" x14ac:dyDescent="0.2">
      <c r="A24" s="12">
        <v>2600</v>
      </c>
      <c r="B24" s="2" t="s">
        <v>28</v>
      </c>
      <c r="C24" s="16">
        <v>-59546920</v>
      </c>
      <c r="D24" s="17">
        <v>-4043862</v>
      </c>
      <c r="E24" s="17">
        <v>-4448580</v>
      </c>
      <c r="F24" s="17">
        <v>-4897583</v>
      </c>
      <c r="G24" s="17">
        <v>-4708067</v>
      </c>
      <c r="H24" s="17">
        <v>-4717517</v>
      </c>
      <c r="I24" s="17">
        <v>-6687835</v>
      </c>
      <c r="J24" s="17">
        <v>-4896067</v>
      </c>
      <c r="K24" s="17">
        <v>-6527105</v>
      </c>
      <c r="L24" s="17">
        <v>-4608067</v>
      </c>
      <c r="M24" s="17">
        <v>-4608067</v>
      </c>
      <c r="N24" s="17">
        <v>-4796067</v>
      </c>
      <c r="O24" s="17">
        <v>-4608103</v>
      </c>
      <c r="P24" s="1"/>
    </row>
    <row r="25" spans="1:16" x14ac:dyDescent="0.2">
      <c r="A25" s="12">
        <v>2700</v>
      </c>
      <c r="B25" s="2" t="s">
        <v>29</v>
      </c>
      <c r="C25" s="16">
        <v>-16384832</v>
      </c>
      <c r="D25" s="17">
        <v>-9080</v>
      </c>
      <c r="E25" s="17">
        <v>-1298309</v>
      </c>
      <c r="F25" s="17">
        <v>-7426549</v>
      </c>
      <c r="G25" s="17">
        <v>-749666</v>
      </c>
      <c r="H25" s="17">
        <v>-1418499</v>
      </c>
      <c r="I25" s="17">
        <v>-3505436</v>
      </c>
      <c r="J25" s="17">
        <v>-388771</v>
      </c>
      <c r="K25" s="17">
        <v>-467501</v>
      </c>
      <c r="L25" s="17">
        <v>-665594</v>
      </c>
      <c r="M25" s="17">
        <v>-99878</v>
      </c>
      <c r="N25" s="17">
        <v>-327264</v>
      </c>
      <c r="O25" s="17">
        <v>-28285</v>
      </c>
      <c r="P25" s="1"/>
    </row>
    <row r="26" spans="1:16" x14ac:dyDescent="0.2">
      <c r="A26" s="12">
        <v>2800</v>
      </c>
      <c r="B26" s="2" t="s">
        <v>30</v>
      </c>
      <c r="C26" s="16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"/>
    </row>
    <row r="27" spans="1:16" x14ac:dyDescent="0.2">
      <c r="A27" s="12">
        <v>2900</v>
      </c>
      <c r="B27" s="2" t="s">
        <v>31</v>
      </c>
      <c r="C27" s="16">
        <v>-12259377</v>
      </c>
      <c r="D27" s="17">
        <v>-42039</v>
      </c>
      <c r="E27" s="17">
        <v>-1412494</v>
      </c>
      <c r="F27" s="17">
        <v>-1119856</v>
      </c>
      <c r="G27" s="17">
        <v>-637183</v>
      </c>
      <c r="H27" s="17">
        <v>-512269</v>
      </c>
      <c r="I27" s="17">
        <v>-3407195</v>
      </c>
      <c r="J27" s="17">
        <v>-752238</v>
      </c>
      <c r="K27" s="17">
        <v>-1416713</v>
      </c>
      <c r="L27" s="17">
        <v>-1756282</v>
      </c>
      <c r="M27" s="17">
        <v>-782708</v>
      </c>
      <c r="N27" s="17">
        <v>-345302</v>
      </c>
      <c r="O27" s="17">
        <v>-75098</v>
      </c>
      <c r="P27" s="1"/>
    </row>
    <row r="28" spans="1:16" ht="12.75" customHeight="1" x14ac:dyDescent="0.2">
      <c r="A28" s="33" t="s">
        <v>32</v>
      </c>
      <c r="B28" s="34"/>
      <c r="C28" s="18">
        <f>(SUM(C29:C37))</f>
        <v>-696454946.37</v>
      </c>
      <c r="D28" s="18">
        <f t="shared" ref="D28:O28" si="3">(SUM(D29:D37))</f>
        <v>-48257844</v>
      </c>
      <c r="E28" s="18">
        <f t="shared" si="3"/>
        <v>-96254948</v>
      </c>
      <c r="F28" s="18">
        <f t="shared" si="3"/>
        <v>-64785007</v>
      </c>
      <c r="G28" s="18">
        <f t="shared" si="3"/>
        <v>-48299930</v>
      </c>
      <c r="H28" s="18">
        <f t="shared" si="3"/>
        <v>-56695178.219999999</v>
      </c>
      <c r="I28" s="18">
        <f t="shared" si="3"/>
        <v>-67344611</v>
      </c>
      <c r="J28" s="18">
        <f t="shared" si="3"/>
        <v>-58325653.149999999</v>
      </c>
      <c r="K28" s="18">
        <f t="shared" si="3"/>
        <v>-53691680</v>
      </c>
      <c r="L28" s="18">
        <f t="shared" si="3"/>
        <v>-49682781</v>
      </c>
      <c r="M28" s="18">
        <f t="shared" si="3"/>
        <v>-53706189</v>
      </c>
      <c r="N28" s="18">
        <f t="shared" si="3"/>
        <v>-49831704</v>
      </c>
      <c r="O28" s="18">
        <f t="shared" si="3"/>
        <v>-49579421</v>
      </c>
      <c r="P28" s="1"/>
    </row>
    <row r="29" spans="1:16" x14ac:dyDescent="0.2">
      <c r="A29" s="12">
        <v>3100</v>
      </c>
      <c r="B29" s="2" t="s">
        <v>33</v>
      </c>
      <c r="C29" s="16">
        <v>-98476125</v>
      </c>
      <c r="D29" s="17">
        <v>-1525463</v>
      </c>
      <c r="E29" s="17">
        <v>-8053175</v>
      </c>
      <c r="F29" s="17">
        <v>-12479359</v>
      </c>
      <c r="G29" s="17">
        <v>-8074006</v>
      </c>
      <c r="H29" s="17">
        <v>-9847874</v>
      </c>
      <c r="I29" s="17">
        <v>-9397337</v>
      </c>
      <c r="J29" s="17">
        <v>-8193407</v>
      </c>
      <c r="K29" s="17">
        <v>-8068195</v>
      </c>
      <c r="L29" s="17">
        <v>-8646709</v>
      </c>
      <c r="M29" s="17">
        <v>-8077627</v>
      </c>
      <c r="N29" s="17">
        <v>-8177455</v>
      </c>
      <c r="O29" s="17">
        <v>-7935518</v>
      </c>
      <c r="P29" s="1"/>
    </row>
    <row r="30" spans="1:16" x14ac:dyDescent="0.2">
      <c r="A30" s="12">
        <v>3200</v>
      </c>
      <c r="B30" s="2" t="s">
        <v>34</v>
      </c>
      <c r="C30" s="16">
        <v>-26748870</v>
      </c>
      <c r="D30" s="17">
        <v>-686784</v>
      </c>
      <c r="E30" s="17">
        <v>-3135735</v>
      </c>
      <c r="F30" s="17">
        <v>-1901332</v>
      </c>
      <c r="G30" s="17">
        <v>-2204193</v>
      </c>
      <c r="H30" s="17">
        <v>-1855900</v>
      </c>
      <c r="I30" s="17">
        <v>-2257446</v>
      </c>
      <c r="J30" s="17">
        <v>-1829300</v>
      </c>
      <c r="K30" s="17">
        <v>-5477530</v>
      </c>
      <c r="L30" s="17">
        <v>-1921448</v>
      </c>
      <c r="M30" s="17">
        <v>-1878180</v>
      </c>
      <c r="N30" s="17">
        <v>-1808160</v>
      </c>
      <c r="O30" s="17">
        <v>-1792862</v>
      </c>
      <c r="P30" s="1"/>
    </row>
    <row r="31" spans="1:16" x14ac:dyDescent="0.2">
      <c r="A31" s="12">
        <v>3300</v>
      </c>
      <c r="B31" s="2" t="s">
        <v>35</v>
      </c>
      <c r="C31" s="16">
        <v>-159785864.80000001</v>
      </c>
      <c r="D31" s="17">
        <v>-2635402</v>
      </c>
      <c r="E31" s="17">
        <v>-25770502</v>
      </c>
      <c r="F31" s="17">
        <v>-12049600</v>
      </c>
      <c r="G31" s="17">
        <v>-13214588</v>
      </c>
      <c r="H31" s="17">
        <v>-13417073.800000001</v>
      </c>
      <c r="I31" s="17">
        <v>-21665161</v>
      </c>
      <c r="J31" s="17">
        <v>-11165548</v>
      </c>
      <c r="K31" s="17">
        <v>-13213173</v>
      </c>
      <c r="L31" s="17">
        <v>-13667893</v>
      </c>
      <c r="M31" s="17">
        <v>-10605916</v>
      </c>
      <c r="N31" s="17">
        <v>-12289293</v>
      </c>
      <c r="O31" s="17">
        <v>-10091715</v>
      </c>
      <c r="P31" s="1"/>
    </row>
    <row r="32" spans="1:16" x14ac:dyDescent="0.2">
      <c r="A32" s="12">
        <v>3400</v>
      </c>
      <c r="B32" s="2" t="s">
        <v>36</v>
      </c>
      <c r="C32" s="16">
        <v>-126502797</v>
      </c>
      <c r="D32" s="17">
        <v>-31729752</v>
      </c>
      <c r="E32" s="17">
        <v>-40164226</v>
      </c>
      <c r="F32" s="17">
        <v>-5421730</v>
      </c>
      <c r="G32" s="17">
        <v>-5202754</v>
      </c>
      <c r="H32" s="17">
        <v>-5599402</v>
      </c>
      <c r="I32" s="17">
        <v>-5863957</v>
      </c>
      <c r="J32" s="17">
        <v>-5414310</v>
      </c>
      <c r="K32" s="17">
        <v>-5421700</v>
      </c>
      <c r="L32" s="17">
        <v>-5420428</v>
      </c>
      <c r="M32" s="17">
        <v>-5424021</v>
      </c>
      <c r="N32" s="17">
        <v>-5419848</v>
      </c>
      <c r="O32" s="17">
        <v>-5420669</v>
      </c>
      <c r="P32" s="1"/>
    </row>
    <row r="33" spans="1:16" x14ac:dyDescent="0.2">
      <c r="A33" s="12">
        <v>3500</v>
      </c>
      <c r="B33" s="2" t="s">
        <v>37</v>
      </c>
      <c r="C33" s="16">
        <v>-102163830</v>
      </c>
      <c r="D33" s="17">
        <v>-3208903</v>
      </c>
      <c r="E33" s="17">
        <v>-8263756</v>
      </c>
      <c r="F33" s="17">
        <v>-13258299</v>
      </c>
      <c r="G33" s="17">
        <v>-7671678</v>
      </c>
      <c r="H33" s="17">
        <v>-8354489</v>
      </c>
      <c r="I33" s="17">
        <v>-10393494</v>
      </c>
      <c r="J33" s="17">
        <v>-14619621</v>
      </c>
      <c r="K33" s="17">
        <v>-8013065</v>
      </c>
      <c r="L33" s="17">
        <v>-7104335</v>
      </c>
      <c r="M33" s="17">
        <v>-11069375</v>
      </c>
      <c r="N33" s="17">
        <v>-5951254</v>
      </c>
      <c r="O33" s="17">
        <v>-4255561</v>
      </c>
      <c r="P33" s="1"/>
    </row>
    <row r="34" spans="1:16" x14ac:dyDescent="0.2">
      <c r="A34" s="12">
        <v>3600</v>
      </c>
      <c r="B34" s="2" t="s">
        <v>38</v>
      </c>
      <c r="C34" s="16">
        <v>-17226301.149999999</v>
      </c>
      <c r="D34" s="17">
        <v>-282509</v>
      </c>
      <c r="E34" s="17">
        <v>-474975</v>
      </c>
      <c r="F34" s="17">
        <v>-3042304</v>
      </c>
      <c r="G34" s="17">
        <v>-666875</v>
      </c>
      <c r="H34" s="17">
        <v>-4369984</v>
      </c>
      <c r="I34" s="17">
        <v>-1029606</v>
      </c>
      <c r="J34" s="17">
        <v>-3980647.15</v>
      </c>
      <c r="K34" s="17">
        <v>-604475</v>
      </c>
      <c r="L34" s="17">
        <v>-1037875</v>
      </c>
      <c r="M34" s="17">
        <v>-481575</v>
      </c>
      <c r="N34" s="17">
        <v>-868945</v>
      </c>
      <c r="O34" s="17">
        <v>-386531</v>
      </c>
      <c r="P34" s="1"/>
    </row>
    <row r="35" spans="1:16" x14ac:dyDescent="0.2">
      <c r="A35" s="12">
        <v>3700</v>
      </c>
      <c r="B35" s="2" t="s">
        <v>39</v>
      </c>
      <c r="C35" s="16">
        <v>-15503003</v>
      </c>
      <c r="D35" s="17">
        <v>-312616</v>
      </c>
      <c r="E35" s="17">
        <v>-1171138</v>
      </c>
      <c r="F35" s="17">
        <v>-2390214</v>
      </c>
      <c r="G35" s="17">
        <v>-961834</v>
      </c>
      <c r="H35" s="17">
        <v>-1360649</v>
      </c>
      <c r="I35" s="17">
        <v>-1788337</v>
      </c>
      <c r="J35" s="17">
        <v>-1589072</v>
      </c>
      <c r="K35" s="17">
        <v>-1067127</v>
      </c>
      <c r="L35" s="17">
        <v>-1404142</v>
      </c>
      <c r="M35" s="17">
        <v>-1613175</v>
      </c>
      <c r="N35" s="17">
        <v>-1038500</v>
      </c>
      <c r="O35" s="17">
        <v>-806199</v>
      </c>
      <c r="P35" s="1"/>
    </row>
    <row r="36" spans="1:16" x14ac:dyDescent="0.2">
      <c r="A36" s="12">
        <v>3800</v>
      </c>
      <c r="B36" s="2" t="s">
        <v>40</v>
      </c>
      <c r="C36" s="16">
        <v>-37674669.420000002</v>
      </c>
      <c r="D36" s="17">
        <v>-106621</v>
      </c>
      <c r="E36" s="17">
        <v>-904411</v>
      </c>
      <c r="F36" s="17">
        <v>-6546105</v>
      </c>
      <c r="G36" s="17">
        <v>-2115567</v>
      </c>
      <c r="H36" s="17">
        <v>-3768506.42</v>
      </c>
      <c r="I36" s="17">
        <v>-6167354</v>
      </c>
      <c r="J36" s="17">
        <v>-3719299</v>
      </c>
      <c r="K36" s="17">
        <v>-3509282</v>
      </c>
      <c r="L36" s="17">
        <v>-2611013</v>
      </c>
      <c r="M36" s="17">
        <v>-2620978</v>
      </c>
      <c r="N36" s="17">
        <v>-4731600</v>
      </c>
      <c r="O36" s="17">
        <v>-873933</v>
      </c>
      <c r="P36" s="1"/>
    </row>
    <row r="37" spans="1:16" x14ac:dyDescent="0.2">
      <c r="A37" s="12">
        <v>3900</v>
      </c>
      <c r="B37" s="2" t="s">
        <v>41</v>
      </c>
      <c r="C37" s="16">
        <v>-112373486</v>
      </c>
      <c r="D37" s="17">
        <v>-7769794</v>
      </c>
      <c r="E37" s="17">
        <v>-8317030</v>
      </c>
      <c r="F37" s="17">
        <v>-7696064</v>
      </c>
      <c r="G37" s="17">
        <v>-8188435</v>
      </c>
      <c r="H37" s="17">
        <v>-8121300</v>
      </c>
      <c r="I37" s="17">
        <v>-8781919</v>
      </c>
      <c r="J37" s="17">
        <v>-7814449</v>
      </c>
      <c r="K37" s="17">
        <v>-8317133</v>
      </c>
      <c r="L37" s="17">
        <v>-7868938</v>
      </c>
      <c r="M37" s="17">
        <v>-11935342</v>
      </c>
      <c r="N37" s="17">
        <v>-9546649</v>
      </c>
      <c r="O37" s="17">
        <v>-18016433</v>
      </c>
      <c r="P37" s="1"/>
    </row>
    <row r="38" spans="1:16" ht="12.75" customHeight="1" x14ac:dyDescent="0.2">
      <c r="A38" s="33" t="s">
        <v>42</v>
      </c>
      <c r="B38" s="34"/>
      <c r="C38" s="18">
        <f>(SUM(C39:C47))</f>
        <v>-9476881</v>
      </c>
      <c r="D38" s="18">
        <f t="shared" ref="D38:O38" si="4">(SUM(D39:D47))</f>
        <v>0</v>
      </c>
      <c r="E38" s="18">
        <f t="shared" si="4"/>
        <v>0</v>
      </c>
      <c r="F38" s="18">
        <f t="shared" si="4"/>
        <v>-2640000</v>
      </c>
      <c r="G38" s="18">
        <f t="shared" si="4"/>
        <v>-296400</v>
      </c>
      <c r="H38" s="18">
        <f t="shared" si="4"/>
        <v>0</v>
      </c>
      <c r="I38" s="18">
        <f t="shared" si="4"/>
        <v>-4426481</v>
      </c>
      <c r="J38" s="18">
        <f t="shared" si="4"/>
        <v>0</v>
      </c>
      <c r="K38" s="18">
        <f t="shared" si="4"/>
        <v>-2114000</v>
      </c>
      <c r="L38" s="18">
        <f t="shared" si="4"/>
        <v>0</v>
      </c>
      <c r="M38" s="18">
        <f t="shared" si="4"/>
        <v>0</v>
      </c>
      <c r="N38" s="18">
        <f t="shared" si="4"/>
        <v>0</v>
      </c>
      <c r="O38" s="18">
        <f t="shared" si="4"/>
        <v>0</v>
      </c>
      <c r="P38" s="1"/>
    </row>
    <row r="39" spans="1:16" x14ac:dyDescent="0.2">
      <c r="A39" s="12">
        <v>4100</v>
      </c>
      <c r="B39" s="2" t="s">
        <v>43</v>
      </c>
      <c r="C39" s="16">
        <f>(+D39+E39+F39+G39+H39+I39+J39+K39+L39+M39+N39+O39)*-1</f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"/>
    </row>
    <row r="40" spans="1:16" x14ac:dyDescent="0.2">
      <c r="A40" s="12">
        <v>4200</v>
      </c>
      <c r="B40" s="2" t="s">
        <v>44</v>
      </c>
      <c r="C40" s="16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"/>
    </row>
    <row r="41" spans="1:16" x14ac:dyDescent="0.2">
      <c r="A41" s="12">
        <v>4300</v>
      </c>
      <c r="B41" s="2" t="s">
        <v>45</v>
      </c>
      <c r="C41" s="16">
        <v>-6540481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-4426481</v>
      </c>
      <c r="J41" s="17">
        <v>0</v>
      </c>
      <c r="K41" s="17">
        <v>-2114000</v>
      </c>
      <c r="L41" s="17">
        <v>0</v>
      </c>
      <c r="M41" s="17">
        <v>0</v>
      </c>
      <c r="N41" s="17">
        <v>0</v>
      </c>
      <c r="O41" s="17">
        <v>0</v>
      </c>
      <c r="P41" s="1"/>
    </row>
    <row r="42" spans="1:16" x14ac:dyDescent="0.2">
      <c r="A42" s="12">
        <v>4400</v>
      </c>
      <c r="B42" s="2" t="s">
        <v>46</v>
      </c>
      <c r="C42" s="16">
        <v>-2936400</v>
      </c>
      <c r="D42" s="17">
        <v>0</v>
      </c>
      <c r="E42" s="17">
        <v>0</v>
      </c>
      <c r="F42" s="17">
        <v>-2640000</v>
      </c>
      <c r="G42" s="17">
        <v>-296400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"/>
    </row>
    <row r="43" spans="1:16" x14ac:dyDescent="0.2">
      <c r="A43" s="12">
        <v>4500</v>
      </c>
      <c r="B43" s="2" t="s">
        <v>47</v>
      </c>
      <c r="C43" s="16">
        <f>(+D43+E43+F43+G43+H43+I43+J43+K43+L43+M43+N43+O43)*-1</f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"/>
    </row>
    <row r="44" spans="1:16" x14ac:dyDescent="0.2">
      <c r="A44" s="12">
        <v>4600</v>
      </c>
      <c r="B44" s="2" t="s">
        <v>48</v>
      </c>
      <c r="C44" s="16">
        <f>(+D44+E44+F44+G44+H44+I44+J44+K44+L44+M44+N44+O44)*-1</f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"/>
    </row>
    <row r="45" spans="1:16" x14ac:dyDescent="0.2">
      <c r="A45" s="12"/>
      <c r="B45" s="2" t="s">
        <v>49</v>
      </c>
      <c r="C45" s="16">
        <f>(+D45+E45+F45+G45+H45+I45+J45+K45+L45+M45+N45+O45)*-1</f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"/>
    </row>
    <row r="46" spans="1:16" x14ac:dyDescent="0.2">
      <c r="A46" s="12"/>
      <c r="B46" s="2" t="s">
        <v>50</v>
      </c>
      <c r="C46" s="16">
        <f>(+D46+E46+F46+G46+H46+I46+J46+K46+L46+M46+N46+O46)*-1</f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"/>
    </row>
    <row r="47" spans="1:16" x14ac:dyDescent="0.2">
      <c r="A47" s="12">
        <v>4900</v>
      </c>
      <c r="B47" s="2" t="s">
        <v>51</v>
      </c>
      <c r="C47" s="16">
        <f>(+D47+E47+F47+G47+H47+I47+J47+K47+L47+M47+N47+O47)*-1</f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"/>
    </row>
    <row r="48" spans="1:16" ht="12.75" customHeight="1" x14ac:dyDescent="0.2">
      <c r="A48" s="33" t="s">
        <v>52</v>
      </c>
      <c r="B48" s="34"/>
      <c r="C48" s="18">
        <f>(SUM(C49:C57))</f>
        <v>-69853691.340000004</v>
      </c>
      <c r="D48" s="18">
        <f t="shared" ref="D48:O48" si="5">(SUM(D49:D57))</f>
        <v>0</v>
      </c>
      <c r="E48" s="18">
        <f t="shared" si="5"/>
        <v>0</v>
      </c>
      <c r="F48" s="18">
        <f t="shared" si="5"/>
        <v>-3291856</v>
      </c>
      <c r="G48" s="18">
        <f t="shared" si="5"/>
        <v>-392000</v>
      </c>
      <c r="H48" s="18">
        <f t="shared" si="5"/>
        <v>-1119466.3400000001</v>
      </c>
      <c r="I48" s="18">
        <f t="shared" si="5"/>
        <v>-10175192</v>
      </c>
      <c r="J48" s="18">
        <f t="shared" si="5"/>
        <v>-734816</v>
      </c>
      <c r="K48" s="18">
        <f t="shared" si="5"/>
        <v>-11017770</v>
      </c>
      <c r="L48" s="18">
        <f t="shared" si="5"/>
        <v>-20015791</v>
      </c>
      <c r="M48" s="18">
        <f t="shared" si="5"/>
        <v>-106800</v>
      </c>
      <c r="N48" s="18">
        <f t="shared" si="5"/>
        <v>-23000000</v>
      </c>
      <c r="O48" s="18">
        <f t="shared" si="5"/>
        <v>0</v>
      </c>
      <c r="P48" s="1"/>
    </row>
    <row r="49" spans="1:16" x14ac:dyDescent="0.2">
      <c r="A49" s="12">
        <v>5100</v>
      </c>
      <c r="B49" s="2" t="s">
        <v>53</v>
      </c>
      <c r="C49" s="16">
        <v>-14447824</v>
      </c>
      <c r="D49" s="17">
        <v>0</v>
      </c>
      <c r="E49" s="17">
        <v>0</v>
      </c>
      <c r="F49" s="17">
        <v>-315894</v>
      </c>
      <c r="G49" s="17">
        <v>-392000</v>
      </c>
      <c r="H49" s="17">
        <v>-259047</v>
      </c>
      <c r="I49" s="17">
        <v>-2242287</v>
      </c>
      <c r="J49" s="17">
        <v>0</v>
      </c>
      <c r="K49" s="17">
        <v>-10181500</v>
      </c>
      <c r="L49" s="17">
        <v>-980296</v>
      </c>
      <c r="M49" s="17">
        <v>-76800</v>
      </c>
      <c r="N49" s="17">
        <v>0</v>
      </c>
      <c r="O49" s="17">
        <v>0</v>
      </c>
      <c r="P49" s="1"/>
    </row>
    <row r="50" spans="1:16" x14ac:dyDescent="0.2">
      <c r="A50" s="12">
        <v>5200</v>
      </c>
      <c r="B50" s="2" t="s">
        <v>54</v>
      </c>
      <c r="C50" s="16">
        <v>-248140</v>
      </c>
      <c r="D50" s="17">
        <v>0</v>
      </c>
      <c r="E50" s="17">
        <v>0</v>
      </c>
      <c r="F50" s="17">
        <v>-38462</v>
      </c>
      <c r="G50" s="17">
        <v>0</v>
      </c>
      <c r="H50" s="17">
        <v>-80520</v>
      </c>
      <c r="I50" s="17">
        <v>-99158</v>
      </c>
      <c r="J50" s="17">
        <v>0</v>
      </c>
      <c r="K50" s="17">
        <v>0</v>
      </c>
      <c r="L50" s="17">
        <v>0</v>
      </c>
      <c r="M50" s="17">
        <v>-30000</v>
      </c>
      <c r="N50" s="17">
        <v>0</v>
      </c>
      <c r="O50" s="17">
        <v>0</v>
      </c>
      <c r="P50" s="1"/>
    </row>
    <row r="51" spans="1:16" x14ac:dyDescent="0.2">
      <c r="A51" s="12">
        <v>5300</v>
      </c>
      <c r="B51" s="2" t="s">
        <v>55</v>
      </c>
      <c r="C51" s="16">
        <v>-29403716.34</v>
      </c>
      <c r="D51" s="17">
        <v>0</v>
      </c>
      <c r="E51" s="17">
        <v>0</v>
      </c>
      <c r="F51" s="17">
        <v>-2352984</v>
      </c>
      <c r="G51" s="17">
        <v>0</v>
      </c>
      <c r="H51" s="17">
        <v>-345899.34</v>
      </c>
      <c r="I51" s="17">
        <v>-7283747</v>
      </c>
      <c r="J51" s="17">
        <v>-734816</v>
      </c>
      <c r="K51" s="17">
        <v>-836270</v>
      </c>
      <c r="L51" s="17">
        <v>-17850000</v>
      </c>
      <c r="M51" s="17">
        <v>0</v>
      </c>
      <c r="N51" s="17">
        <v>0</v>
      </c>
      <c r="O51" s="17">
        <v>0</v>
      </c>
      <c r="P51" s="1"/>
    </row>
    <row r="52" spans="1:16" x14ac:dyDescent="0.2">
      <c r="A52" s="12">
        <v>5400</v>
      </c>
      <c r="B52" s="2" t="s">
        <v>56</v>
      </c>
      <c r="C52" s="16">
        <v>-23970516</v>
      </c>
      <c r="D52" s="17">
        <v>0</v>
      </c>
      <c r="E52" s="17">
        <v>0</v>
      </c>
      <c r="F52" s="17">
        <v>-550516</v>
      </c>
      <c r="G52" s="17">
        <v>0</v>
      </c>
      <c r="H52" s="17">
        <v>-420000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-23000000</v>
      </c>
      <c r="O52" s="17">
        <v>0</v>
      </c>
      <c r="P52" s="1"/>
    </row>
    <row r="53" spans="1:16" x14ac:dyDescent="0.2">
      <c r="A53" s="12">
        <v>5500</v>
      </c>
      <c r="B53" s="2" t="s">
        <v>57</v>
      </c>
      <c r="C53" s="16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"/>
    </row>
    <row r="54" spans="1:16" x14ac:dyDescent="0.2">
      <c r="A54" s="12">
        <v>5600</v>
      </c>
      <c r="B54" s="2" t="s">
        <v>58</v>
      </c>
      <c r="C54" s="16">
        <v>-1783495</v>
      </c>
      <c r="D54" s="17">
        <v>0</v>
      </c>
      <c r="E54" s="17">
        <v>0</v>
      </c>
      <c r="F54" s="17">
        <v>-34000</v>
      </c>
      <c r="G54" s="17">
        <v>0</v>
      </c>
      <c r="H54" s="17">
        <v>-14000</v>
      </c>
      <c r="I54" s="17">
        <v>-550000</v>
      </c>
      <c r="J54" s="17">
        <v>0</v>
      </c>
      <c r="K54" s="17">
        <v>0</v>
      </c>
      <c r="L54" s="17">
        <v>-1185495</v>
      </c>
      <c r="M54" s="17">
        <v>0</v>
      </c>
      <c r="N54" s="17">
        <v>0</v>
      </c>
      <c r="O54" s="17">
        <v>0</v>
      </c>
      <c r="P54" s="1"/>
    </row>
    <row r="55" spans="1:16" x14ac:dyDescent="0.2">
      <c r="A55" s="12">
        <v>5700</v>
      </c>
      <c r="B55" s="2" t="s">
        <v>59</v>
      </c>
      <c r="C55" s="16">
        <f>(+D55+E55+F55+G55+H55+I55+J55+K55+L55+M55+N55+O55)*-1</f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"/>
    </row>
    <row r="56" spans="1:16" x14ac:dyDescent="0.2">
      <c r="A56" s="12">
        <v>5800</v>
      </c>
      <c r="B56" s="2" t="s">
        <v>60</v>
      </c>
      <c r="C56" s="16">
        <f>(+D56+E56+F56+G56+H56+I56+J56+K56+L56+M56+N56+O56)*-1</f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"/>
    </row>
    <row r="57" spans="1:16" x14ac:dyDescent="0.2">
      <c r="A57" s="12">
        <v>5900</v>
      </c>
      <c r="B57" s="2" t="s">
        <v>61</v>
      </c>
      <c r="C57" s="16">
        <f>(+D57+E57+F57+G57+H57+I57+J57+K57+L57+M57+N57+O57)*-1</f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"/>
    </row>
    <row r="58" spans="1:16" ht="12.75" customHeight="1" x14ac:dyDescent="0.2">
      <c r="A58" s="33" t="s">
        <v>62</v>
      </c>
      <c r="B58" s="34"/>
      <c r="C58" s="18">
        <f>(SUM(C59:C61))</f>
        <v>-335546990.80000001</v>
      </c>
      <c r="D58" s="18">
        <f t="shared" ref="D58:O58" si="6">(SUM(D59:D61))</f>
        <v>0</v>
      </c>
      <c r="E58" s="18">
        <f t="shared" si="6"/>
        <v>-63109398.159999996</v>
      </c>
      <c r="F58" s="18">
        <f t="shared" si="6"/>
        <v>-25243759.260000002</v>
      </c>
      <c r="G58" s="18">
        <f t="shared" si="6"/>
        <v>-31243759.260000002</v>
      </c>
      <c r="H58" s="18">
        <f t="shared" si="6"/>
        <v>-27243759.260000002</v>
      </c>
      <c r="I58" s="18">
        <f t="shared" si="6"/>
        <v>-27243759.260000002</v>
      </c>
      <c r="J58" s="18">
        <f t="shared" si="6"/>
        <v>-27243759.260000002</v>
      </c>
      <c r="K58" s="18">
        <f t="shared" si="6"/>
        <v>-27243759.260000002</v>
      </c>
      <c r="L58" s="18">
        <f t="shared" si="6"/>
        <v>-27243759.260000002</v>
      </c>
      <c r="M58" s="18">
        <f t="shared" si="6"/>
        <v>-27243759.260000002</v>
      </c>
      <c r="N58" s="18">
        <f t="shared" si="6"/>
        <v>-26243759.260000002</v>
      </c>
      <c r="O58" s="18">
        <f t="shared" si="6"/>
        <v>-26243759.300000001</v>
      </c>
      <c r="P58" s="1"/>
    </row>
    <row r="59" spans="1:16" x14ac:dyDescent="0.2">
      <c r="A59" s="12">
        <v>6100</v>
      </c>
      <c r="B59" s="2" t="s">
        <v>63</v>
      </c>
      <c r="C59" s="16">
        <f>(+D59+E59+F59+G59+H59+I59+J59+K59+L59+M59+N59+O59)*-1</f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"/>
    </row>
    <row r="60" spans="1:16" x14ac:dyDescent="0.2">
      <c r="A60" s="12">
        <v>6200</v>
      </c>
      <c r="B60" s="2" t="s">
        <v>64</v>
      </c>
      <c r="C60" s="16">
        <v>-335546990.80000001</v>
      </c>
      <c r="D60" s="17">
        <v>0</v>
      </c>
      <c r="E60" s="17">
        <v>-63109398.159999996</v>
      </c>
      <c r="F60" s="17">
        <v>-25243759.260000002</v>
      </c>
      <c r="G60" s="17">
        <v>-31243759.260000002</v>
      </c>
      <c r="H60" s="17">
        <v>-27243759.260000002</v>
      </c>
      <c r="I60" s="17">
        <v>-27243759.260000002</v>
      </c>
      <c r="J60" s="17">
        <v>-27243759.260000002</v>
      </c>
      <c r="K60" s="17">
        <v>-27243759.260000002</v>
      </c>
      <c r="L60" s="17">
        <v>-27243759.260000002</v>
      </c>
      <c r="M60" s="17">
        <v>-27243759.260000002</v>
      </c>
      <c r="N60" s="17">
        <v>-26243759.260000002</v>
      </c>
      <c r="O60" s="17">
        <v>-26243759.300000001</v>
      </c>
      <c r="P60" s="1"/>
    </row>
    <row r="61" spans="1:16" x14ac:dyDescent="0.2">
      <c r="A61" s="12">
        <v>6300</v>
      </c>
      <c r="B61" s="2" t="s">
        <v>65</v>
      </c>
      <c r="C61" s="19">
        <f t="shared" ref="C61:O82" si="7">+D61+E61+F61+G61+H61+I61+J61+K61+L61+M61+N61+O61</f>
        <v>0</v>
      </c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1"/>
      <c r="P61" s="1"/>
    </row>
    <row r="62" spans="1:16" ht="12.75" customHeight="1" x14ac:dyDescent="0.2">
      <c r="A62" s="33" t="s">
        <v>66</v>
      </c>
      <c r="B62" s="34"/>
      <c r="C62" s="22">
        <f>SUM(C63:C70)</f>
        <v>-30000000</v>
      </c>
      <c r="D62" s="22">
        <f t="shared" ref="D62:O62" si="8">SUM(D63:D70)</f>
        <v>-2599000</v>
      </c>
      <c r="E62" s="22">
        <f t="shared" si="8"/>
        <v>-2599000</v>
      </c>
      <c r="F62" s="22">
        <f t="shared" si="8"/>
        <v>-2486000</v>
      </c>
      <c r="G62" s="22">
        <f t="shared" si="8"/>
        <v>-2486000</v>
      </c>
      <c r="H62" s="22">
        <f t="shared" si="8"/>
        <v>-2486000</v>
      </c>
      <c r="I62" s="22">
        <f t="shared" si="8"/>
        <v>-2486000</v>
      </c>
      <c r="J62" s="22">
        <f t="shared" si="8"/>
        <v>-2486000</v>
      </c>
      <c r="K62" s="22">
        <f t="shared" si="8"/>
        <v>-2486000</v>
      </c>
      <c r="L62" s="22">
        <f t="shared" si="8"/>
        <v>-2486000</v>
      </c>
      <c r="M62" s="22">
        <f t="shared" si="8"/>
        <v>-2486000</v>
      </c>
      <c r="N62" s="22">
        <f t="shared" si="8"/>
        <v>-2486000</v>
      </c>
      <c r="O62" s="22">
        <f t="shared" si="8"/>
        <v>-2428000</v>
      </c>
      <c r="P62" s="1"/>
    </row>
    <row r="63" spans="1:16" x14ac:dyDescent="0.2">
      <c r="A63" s="12">
        <v>7100</v>
      </c>
      <c r="B63" s="2" t="s">
        <v>67</v>
      </c>
      <c r="C63" s="19">
        <f t="shared" si="7"/>
        <v>0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"/>
    </row>
    <row r="64" spans="1:16" x14ac:dyDescent="0.2">
      <c r="A64" s="12">
        <v>7200</v>
      </c>
      <c r="B64" s="2" t="s">
        <v>68</v>
      </c>
      <c r="C64" s="19">
        <f t="shared" si="7"/>
        <v>0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"/>
    </row>
    <row r="65" spans="1:16" x14ac:dyDescent="0.2">
      <c r="A65" s="12">
        <v>7300</v>
      </c>
      <c r="B65" s="2" t="s">
        <v>69</v>
      </c>
      <c r="C65" s="19">
        <f t="shared" si="7"/>
        <v>0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"/>
    </row>
    <row r="66" spans="1:16" x14ac:dyDescent="0.2">
      <c r="A66" s="12">
        <v>7400</v>
      </c>
      <c r="B66" s="2" t="s">
        <v>70</v>
      </c>
      <c r="C66" s="19">
        <f t="shared" si="7"/>
        <v>0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"/>
    </row>
    <row r="67" spans="1:16" x14ac:dyDescent="0.2">
      <c r="A67" s="12">
        <v>7500</v>
      </c>
      <c r="B67" s="2" t="s">
        <v>71</v>
      </c>
      <c r="C67" s="19">
        <f t="shared" si="7"/>
        <v>0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"/>
    </row>
    <row r="68" spans="1:16" x14ac:dyDescent="0.2">
      <c r="A68" s="12">
        <v>7600</v>
      </c>
      <c r="B68" s="2" t="s">
        <v>90</v>
      </c>
      <c r="C68" s="19">
        <f t="shared" si="7"/>
        <v>0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"/>
    </row>
    <row r="69" spans="1:16" x14ac:dyDescent="0.2">
      <c r="A69" s="12"/>
      <c r="B69" s="2" t="s">
        <v>72</v>
      </c>
      <c r="C69" s="19">
        <f t="shared" si="7"/>
        <v>0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"/>
    </row>
    <row r="70" spans="1:16" x14ac:dyDescent="0.2">
      <c r="A70" s="12">
        <v>7900</v>
      </c>
      <c r="B70" s="2" t="s">
        <v>73</v>
      </c>
      <c r="C70" s="16">
        <v>-30000000</v>
      </c>
      <c r="D70" s="17">
        <v>-2599000</v>
      </c>
      <c r="E70" s="17">
        <v>-2599000</v>
      </c>
      <c r="F70" s="17">
        <v>-2486000</v>
      </c>
      <c r="G70" s="17">
        <v>-2486000</v>
      </c>
      <c r="H70" s="17">
        <v>-2486000</v>
      </c>
      <c r="I70" s="17">
        <v>-2486000</v>
      </c>
      <c r="J70" s="17">
        <v>-2486000</v>
      </c>
      <c r="K70" s="17">
        <v>-2486000</v>
      </c>
      <c r="L70" s="17">
        <v>-2486000</v>
      </c>
      <c r="M70" s="17">
        <v>-2486000</v>
      </c>
      <c r="N70" s="17">
        <v>-2486000</v>
      </c>
      <c r="O70" s="17">
        <v>-2428000</v>
      </c>
      <c r="P70" s="1"/>
    </row>
    <row r="71" spans="1:16" ht="12.75" customHeight="1" x14ac:dyDescent="0.2">
      <c r="A71" s="33" t="s">
        <v>74</v>
      </c>
      <c r="B71" s="34"/>
      <c r="C71" s="14">
        <f t="shared" si="7"/>
        <v>0</v>
      </c>
      <c r="D71" s="14">
        <f t="shared" si="7"/>
        <v>0</v>
      </c>
      <c r="E71" s="14">
        <f t="shared" si="7"/>
        <v>0</v>
      </c>
      <c r="F71" s="14">
        <f t="shared" si="7"/>
        <v>0</v>
      </c>
      <c r="G71" s="14">
        <f t="shared" si="7"/>
        <v>0</v>
      </c>
      <c r="H71" s="14">
        <f t="shared" si="7"/>
        <v>0</v>
      </c>
      <c r="I71" s="14">
        <f t="shared" si="7"/>
        <v>0</v>
      </c>
      <c r="J71" s="14">
        <f t="shared" si="7"/>
        <v>0</v>
      </c>
      <c r="K71" s="14">
        <f t="shared" si="7"/>
        <v>0</v>
      </c>
      <c r="L71" s="14">
        <f t="shared" si="7"/>
        <v>0</v>
      </c>
      <c r="M71" s="14">
        <f t="shared" si="7"/>
        <v>0</v>
      </c>
      <c r="N71" s="14">
        <f t="shared" si="7"/>
        <v>0</v>
      </c>
      <c r="O71" s="14">
        <f t="shared" si="7"/>
        <v>0</v>
      </c>
      <c r="P71" s="1"/>
    </row>
    <row r="72" spans="1:16" x14ac:dyDescent="0.2">
      <c r="A72" s="12">
        <v>8100</v>
      </c>
      <c r="B72" s="2" t="s">
        <v>75</v>
      </c>
      <c r="C72" s="19">
        <f t="shared" si="7"/>
        <v>0</v>
      </c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1"/>
      <c r="P72" s="1"/>
    </row>
    <row r="73" spans="1:16" x14ac:dyDescent="0.2">
      <c r="A73" s="12">
        <v>8200</v>
      </c>
      <c r="B73" s="2" t="s">
        <v>76</v>
      </c>
      <c r="C73" s="19">
        <f t="shared" si="7"/>
        <v>0</v>
      </c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1"/>
      <c r="P73" s="1"/>
    </row>
    <row r="74" spans="1:16" x14ac:dyDescent="0.2">
      <c r="A74" s="12">
        <v>8300</v>
      </c>
      <c r="B74" s="2" t="s">
        <v>77</v>
      </c>
      <c r="C74" s="19">
        <f t="shared" si="7"/>
        <v>0</v>
      </c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1"/>
      <c r="P74" s="1"/>
    </row>
    <row r="75" spans="1:16" ht="12.75" customHeight="1" x14ac:dyDescent="0.2">
      <c r="A75" s="33" t="s">
        <v>78</v>
      </c>
      <c r="B75" s="34"/>
      <c r="C75" s="14">
        <f t="shared" si="7"/>
        <v>0</v>
      </c>
      <c r="D75" s="22">
        <f>SUM(D76:D82)</f>
        <v>0</v>
      </c>
      <c r="E75" s="22">
        <f t="shared" ref="E75:O75" si="9">SUM(E76:E82)</f>
        <v>0</v>
      </c>
      <c r="F75" s="22">
        <f t="shared" si="9"/>
        <v>0</v>
      </c>
      <c r="G75" s="22">
        <f t="shared" si="9"/>
        <v>0</v>
      </c>
      <c r="H75" s="22">
        <f t="shared" si="9"/>
        <v>0</v>
      </c>
      <c r="I75" s="22">
        <f t="shared" si="9"/>
        <v>0</v>
      </c>
      <c r="J75" s="22">
        <f t="shared" si="9"/>
        <v>0</v>
      </c>
      <c r="K75" s="22">
        <f t="shared" si="9"/>
        <v>0</v>
      </c>
      <c r="L75" s="22">
        <f t="shared" si="9"/>
        <v>0</v>
      </c>
      <c r="M75" s="22">
        <f t="shared" si="9"/>
        <v>0</v>
      </c>
      <c r="N75" s="22">
        <f t="shared" si="9"/>
        <v>0</v>
      </c>
      <c r="O75" s="23">
        <f t="shared" si="9"/>
        <v>0</v>
      </c>
      <c r="P75" s="1"/>
    </row>
    <row r="76" spans="1:16" x14ac:dyDescent="0.2">
      <c r="A76" s="12">
        <v>9100</v>
      </c>
      <c r="B76" s="2" t="s">
        <v>79</v>
      </c>
      <c r="C76" s="19">
        <f t="shared" si="7"/>
        <v>0</v>
      </c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1"/>
      <c r="P76" s="1"/>
    </row>
    <row r="77" spans="1:16" x14ac:dyDescent="0.2">
      <c r="A77" s="12">
        <v>9200</v>
      </c>
      <c r="B77" s="2" t="s">
        <v>80</v>
      </c>
      <c r="C77" s="19">
        <f t="shared" si="7"/>
        <v>0</v>
      </c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1"/>
      <c r="P77" s="1"/>
    </row>
    <row r="78" spans="1:16" x14ac:dyDescent="0.2">
      <c r="A78" s="12">
        <v>9300</v>
      </c>
      <c r="B78" s="2" t="s">
        <v>81</v>
      </c>
      <c r="C78" s="19">
        <f t="shared" si="7"/>
        <v>0</v>
      </c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1"/>
      <c r="P78" s="1"/>
    </row>
    <row r="79" spans="1:16" x14ac:dyDescent="0.2">
      <c r="A79" s="12">
        <v>9400</v>
      </c>
      <c r="B79" s="2" t="s">
        <v>82</v>
      </c>
      <c r="C79" s="19">
        <f t="shared" si="7"/>
        <v>0</v>
      </c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1"/>
      <c r="P79" s="1"/>
    </row>
    <row r="80" spans="1:16" x14ac:dyDescent="0.2">
      <c r="A80" s="12">
        <v>9500</v>
      </c>
      <c r="B80" s="2" t="s">
        <v>83</v>
      </c>
      <c r="C80" s="19">
        <f t="shared" si="7"/>
        <v>0</v>
      </c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1"/>
      <c r="P80" s="1"/>
    </row>
    <row r="81" spans="1:16" x14ac:dyDescent="0.2">
      <c r="A81" s="12">
        <v>9600</v>
      </c>
      <c r="B81" s="2" t="s">
        <v>84</v>
      </c>
      <c r="C81" s="19">
        <f t="shared" si="7"/>
        <v>0</v>
      </c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1"/>
      <c r="P81" s="1"/>
    </row>
    <row r="82" spans="1:16" x14ac:dyDescent="0.2">
      <c r="A82" s="13">
        <v>9900</v>
      </c>
      <c r="B82" s="3" t="s">
        <v>85</v>
      </c>
      <c r="C82" s="24">
        <f t="shared" si="7"/>
        <v>0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6"/>
      <c r="P82" s="1"/>
    </row>
    <row r="83" spans="1:16" x14ac:dyDescent="0.2">
      <c r="A83" s="1"/>
      <c r="B83" s="1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"/>
    </row>
  </sheetData>
  <mergeCells count="15">
    <mergeCell ref="A58:B58"/>
    <mergeCell ref="A62:B62"/>
    <mergeCell ref="A71:B71"/>
    <mergeCell ref="A75:B75"/>
    <mergeCell ref="A10:B10"/>
    <mergeCell ref="A18:B18"/>
    <mergeCell ref="A28:B28"/>
    <mergeCell ref="A38:B38"/>
    <mergeCell ref="A48:B48"/>
    <mergeCell ref="A9:B9"/>
    <mergeCell ref="A4:N4"/>
    <mergeCell ref="A1:O1"/>
    <mergeCell ref="A2:O2"/>
    <mergeCell ref="A3:O3"/>
    <mergeCell ref="A8:B8"/>
  </mergeCells>
  <printOptions horizontalCentered="1"/>
  <pageMargins left="0.70866141732283472" right="0.70866141732283472" top="0.74803149606299213" bottom="0.74803149606299213" header="0.31496062992125984" footer="0.31496062992125984"/>
  <pageSetup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 Egr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Arturo</cp:lastModifiedBy>
  <cp:lastPrinted>2014-03-24T20:12:54Z</cp:lastPrinted>
  <dcterms:created xsi:type="dcterms:W3CDTF">2014-01-23T15:01:32Z</dcterms:created>
  <dcterms:modified xsi:type="dcterms:W3CDTF">2017-09-01T15:20:20Z</dcterms:modified>
</cp:coreProperties>
</file>